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315" windowWidth="14115" windowHeight="7695" activeTab="2"/>
  </bookViews>
  <sheets>
    <sheet name="O-1a" sheetId="1" r:id="rId1"/>
    <sheet name="O-1b" sheetId="2" r:id="rId2"/>
    <sheet name="O-1a-table" sheetId="3" r:id="rId3"/>
    <sheet name="O-1b-table" sheetId="5" r:id="rId4"/>
  </sheets>
  <calcPr calcId="125725"/>
</workbook>
</file>

<file path=xl/calcChain.xml><?xml version="1.0" encoding="utf-8"?>
<calcChain xmlns="http://schemas.openxmlformats.org/spreadsheetml/2006/main">
  <c r="D35" i="2"/>
  <c r="C16"/>
  <c r="D8"/>
  <c r="F10"/>
  <c r="J7"/>
  <c r="J8"/>
  <c r="I7"/>
  <c r="I8"/>
  <c r="H7"/>
  <c r="H8"/>
  <c r="G8"/>
  <c r="G7"/>
  <c r="G6"/>
  <c r="H6"/>
  <c r="I6"/>
  <c r="J6"/>
  <c r="J2"/>
  <c r="J35" s="1"/>
  <c r="I2"/>
  <c r="I35" s="1"/>
  <c r="H2"/>
  <c r="H35" s="1"/>
  <c r="G2"/>
  <c r="G35" s="1"/>
  <c r="F2"/>
  <c r="F35" s="1"/>
  <c r="E2"/>
  <c r="E35" s="1"/>
  <c r="D2"/>
  <c r="C2"/>
  <c r="C35" s="1"/>
  <c r="D10" i="1"/>
  <c r="C2"/>
  <c r="C32" s="1"/>
  <c r="D2"/>
  <c r="D23" s="1"/>
  <c r="E2"/>
  <c r="E34" s="1"/>
  <c r="F2"/>
  <c r="F33" s="1"/>
  <c r="J2"/>
  <c r="J33" s="1"/>
  <c r="I2"/>
  <c r="I34" s="1"/>
  <c r="H2"/>
  <c r="H33" s="1"/>
  <c r="G2"/>
  <c r="G34" s="1"/>
  <c r="E10" l="1"/>
  <c r="F8" i="2"/>
  <c r="F6"/>
  <c r="F9"/>
  <c r="F7"/>
  <c r="D6"/>
  <c r="D7"/>
  <c r="D9"/>
  <c r="H9"/>
  <c r="J9"/>
  <c r="D10"/>
  <c r="H10"/>
  <c r="J10"/>
  <c r="D11"/>
  <c r="F11"/>
  <c r="H11"/>
  <c r="J11"/>
  <c r="D12"/>
  <c r="F12"/>
  <c r="H12"/>
  <c r="J12"/>
  <c r="D13"/>
  <c r="F13"/>
  <c r="H13"/>
  <c r="J13"/>
  <c r="D14"/>
  <c r="F14"/>
  <c r="H14"/>
  <c r="J14"/>
  <c r="D15"/>
  <c r="F15"/>
  <c r="H15"/>
  <c r="J15"/>
  <c r="D16"/>
  <c r="F16"/>
  <c r="H16"/>
  <c r="J16"/>
  <c r="D17"/>
  <c r="F17"/>
  <c r="H17"/>
  <c r="J17"/>
  <c r="D18"/>
  <c r="F18"/>
  <c r="H18"/>
  <c r="J18"/>
  <c r="D19"/>
  <c r="F19"/>
  <c r="H19"/>
  <c r="J19"/>
  <c r="D20"/>
  <c r="F20"/>
  <c r="H20"/>
  <c r="J20"/>
  <c r="D21"/>
  <c r="F21"/>
  <c r="H21"/>
  <c r="J21"/>
  <c r="D22"/>
  <c r="F22"/>
  <c r="H22"/>
  <c r="J22"/>
  <c r="D23"/>
  <c r="F23"/>
  <c r="H23"/>
  <c r="J23"/>
  <c r="D24"/>
  <c r="F24"/>
  <c r="H24"/>
  <c r="J24"/>
  <c r="D25"/>
  <c r="F25"/>
  <c r="H25"/>
  <c r="J25"/>
  <c r="D26"/>
  <c r="F26"/>
  <c r="H26"/>
  <c r="J26"/>
  <c r="D27"/>
  <c r="F27"/>
  <c r="H27"/>
  <c r="J27"/>
  <c r="D28"/>
  <c r="F28"/>
  <c r="H28"/>
  <c r="J28"/>
  <c r="D29"/>
  <c r="F29"/>
  <c r="H29"/>
  <c r="J29"/>
  <c r="D30"/>
  <c r="F30"/>
  <c r="H30"/>
  <c r="J30"/>
  <c r="D31"/>
  <c r="F31"/>
  <c r="H31"/>
  <c r="J31"/>
  <c r="D32"/>
  <c r="F32"/>
  <c r="H32"/>
  <c r="J32"/>
  <c r="D33"/>
  <c r="F33"/>
  <c r="H33"/>
  <c r="J33"/>
  <c r="D34"/>
  <c r="F34"/>
  <c r="H34"/>
  <c r="J34"/>
  <c r="C6"/>
  <c r="E6"/>
  <c r="C7"/>
  <c r="E7"/>
  <c r="C8"/>
  <c r="E8"/>
  <c r="C9"/>
  <c r="E9"/>
  <c r="G9"/>
  <c r="I9"/>
  <c r="C10"/>
  <c r="E10"/>
  <c r="G10"/>
  <c r="I10"/>
  <c r="C11"/>
  <c r="E11"/>
  <c r="G11"/>
  <c r="I11"/>
  <c r="C12"/>
  <c r="E12"/>
  <c r="G12"/>
  <c r="I12"/>
  <c r="C13"/>
  <c r="E13"/>
  <c r="G13"/>
  <c r="I13"/>
  <c r="C14"/>
  <c r="E14"/>
  <c r="G14"/>
  <c r="I14"/>
  <c r="C15"/>
  <c r="E15"/>
  <c r="G15"/>
  <c r="I15"/>
  <c r="E16"/>
  <c r="G16"/>
  <c r="I16"/>
  <c r="C17"/>
  <c r="E17"/>
  <c r="G17"/>
  <c r="I17"/>
  <c r="C18"/>
  <c r="E18"/>
  <c r="G18"/>
  <c r="I18"/>
  <c r="C19"/>
  <c r="E19"/>
  <c r="G19"/>
  <c r="I19"/>
  <c r="C20"/>
  <c r="E20"/>
  <c r="G20"/>
  <c r="I20"/>
  <c r="C21"/>
  <c r="E21"/>
  <c r="G21"/>
  <c r="I21"/>
  <c r="C22"/>
  <c r="E22"/>
  <c r="G22"/>
  <c r="I22"/>
  <c r="C23"/>
  <c r="E23"/>
  <c r="G23"/>
  <c r="I23"/>
  <c r="C24"/>
  <c r="E24"/>
  <c r="G24"/>
  <c r="I24"/>
  <c r="C25"/>
  <c r="E25"/>
  <c r="G25"/>
  <c r="I25"/>
  <c r="C26"/>
  <c r="E26"/>
  <c r="G26"/>
  <c r="I26"/>
  <c r="C27"/>
  <c r="E27"/>
  <c r="G27"/>
  <c r="I27"/>
  <c r="C28"/>
  <c r="E28"/>
  <c r="G28"/>
  <c r="I28"/>
  <c r="C29"/>
  <c r="E29"/>
  <c r="G29"/>
  <c r="I29"/>
  <c r="C30"/>
  <c r="E30"/>
  <c r="G30"/>
  <c r="I30"/>
  <c r="C31"/>
  <c r="E31"/>
  <c r="G31"/>
  <c r="I31"/>
  <c r="C32"/>
  <c r="E32"/>
  <c r="G32"/>
  <c r="I32"/>
  <c r="C33"/>
  <c r="E33"/>
  <c r="G33"/>
  <c r="I33"/>
  <c r="C34"/>
  <c r="E34"/>
  <c r="G34"/>
  <c r="I34"/>
  <c r="D8" i="1"/>
  <c r="C10"/>
  <c r="C9"/>
  <c r="C8"/>
  <c r="E9"/>
  <c r="E8"/>
  <c r="H6"/>
  <c r="F6"/>
  <c r="D6"/>
  <c r="E7"/>
  <c r="C7"/>
  <c r="I6"/>
  <c r="G7"/>
  <c r="H15"/>
  <c r="I14"/>
  <c r="G14"/>
  <c r="H13"/>
  <c r="I12"/>
  <c r="G12"/>
  <c r="H11"/>
  <c r="I10"/>
  <c r="G10"/>
  <c r="H9"/>
  <c r="I8"/>
  <c r="G8"/>
  <c r="F15"/>
  <c r="F13"/>
  <c r="F11"/>
  <c r="E11"/>
  <c r="E14"/>
  <c r="E12"/>
  <c r="D13"/>
  <c r="D11"/>
  <c r="C15"/>
  <c r="C13"/>
  <c r="C11"/>
  <c r="C22"/>
  <c r="C20"/>
  <c r="C18"/>
  <c r="C16"/>
  <c r="C26"/>
  <c r="C24"/>
  <c r="H32"/>
  <c r="F32"/>
  <c r="I31"/>
  <c r="G31"/>
  <c r="E31"/>
  <c r="H30"/>
  <c r="F30"/>
  <c r="I29"/>
  <c r="G29"/>
  <c r="E29"/>
  <c r="H28"/>
  <c r="F28"/>
  <c r="I27"/>
  <c r="G27"/>
  <c r="E27"/>
  <c r="H26"/>
  <c r="F26"/>
  <c r="I25"/>
  <c r="G25"/>
  <c r="E25"/>
  <c r="H24"/>
  <c r="F24"/>
  <c r="I23"/>
  <c r="G23"/>
  <c r="E23"/>
  <c r="H22"/>
  <c r="F22"/>
  <c r="D22"/>
  <c r="H21"/>
  <c r="F21"/>
  <c r="D21"/>
  <c r="H20"/>
  <c r="F20"/>
  <c r="D20"/>
  <c r="H19"/>
  <c r="F19"/>
  <c r="D19"/>
  <c r="H18"/>
  <c r="F18"/>
  <c r="D18"/>
  <c r="H17"/>
  <c r="F17"/>
  <c r="D17"/>
  <c r="H16"/>
  <c r="F16"/>
  <c r="D16"/>
  <c r="D34"/>
  <c r="D32"/>
  <c r="D30"/>
  <c r="D28"/>
  <c r="D26"/>
  <c r="D24"/>
  <c r="C31"/>
  <c r="C29"/>
  <c r="C35"/>
  <c r="C33"/>
  <c r="I35"/>
  <c r="G35"/>
  <c r="E35"/>
  <c r="H34"/>
  <c r="F34"/>
  <c r="I33"/>
  <c r="G33"/>
  <c r="E33"/>
  <c r="D9"/>
  <c r="F8"/>
  <c r="C6"/>
  <c r="G6"/>
  <c r="E6"/>
  <c r="F7"/>
  <c r="D7"/>
  <c r="I7"/>
  <c r="H7"/>
  <c r="I15"/>
  <c r="G15"/>
  <c r="H14"/>
  <c r="I13"/>
  <c r="G13"/>
  <c r="H12"/>
  <c r="I11"/>
  <c r="G11"/>
  <c r="H10"/>
  <c r="I9"/>
  <c r="G9"/>
  <c r="H8"/>
  <c r="F9"/>
  <c r="F14"/>
  <c r="F12"/>
  <c r="F10"/>
  <c r="E15"/>
  <c r="E13"/>
  <c r="D14"/>
  <c r="D12"/>
  <c r="D15"/>
  <c r="C14"/>
  <c r="C12"/>
  <c r="C23"/>
  <c r="C21"/>
  <c r="C19"/>
  <c r="C17"/>
  <c r="C27"/>
  <c r="C25"/>
  <c r="I32"/>
  <c r="G32"/>
  <c r="E32"/>
  <c r="H31"/>
  <c r="F31"/>
  <c r="I30"/>
  <c r="G30"/>
  <c r="E30"/>
  <c r="H29"/>
  <c r="F29"/>
  <c r="I28"/>
  <c r="G28"/>
  <c r="E28"/>
  <c r="H27"/>
  <c r="F27"/>
  <c r="I26"/>
  <c r="G26"/>
  <c r="E26"/>
  <c r="H25"/>
  <c r="F25"/>
  <c r="I24"/>
  <c r="G24"/>
  <c r="E24"/>
  <c r="H23"/>
  <c r="F23"/>
  <c r="I22"/>
  <c r="G22"/>
  <c r="E22"/>
  <c r="I21"/>
  <c r="G21"/>
  <c r="E21"/>
  <c r="I20"/>
  <c r="G20"/>
  <c r="E20"/>
  <c r="I19"/>
  <c r="G19"/>
  <c r="E19"/>
  <c r="I18"/>
  <c r="G18"/>
  <c r="E18"/>
  <c r="I17"/>
  <c r="G17"/>
  <c r="E17"/>
  <c r="I16"/>
  <c r="G16"/>
  <c r="E16"/>
  <c r="D35"/>
  <c r="D33"/>
  <c r="D31"/>
  <c r="D29"/>
  <c r="D27"/>
  <c r="D25"/>
  <c r="C30"/>
  <c r="C28"/>
  <c r="C34"/>
  <c r="H35"/>
  <c r="F35"/>
  <c r="J8"/>
  <c r="J9"/>
  <c r="J7"/>
  <c r="J14"/>
  <c r="J12"/>
  <c r="J10"/>
  <c r="J21"/>
  <c r="J19"/>
  <c r="J17"/>
  <c r="J6"/>
  <c r="J15"/>
  <c r="J13"/>
  <c r="J11"/>
  <c r="J32"/>
  <c r="J31"/>
  <c r="J30"/>
  <c r="J29"/>
  <c r="J28"/>
  <c r="J27"/>
  <c r="J26"/>
  <c r="J25"/>
  <c r="J24"/>
  <c r="J23"/>
  <c r="J22"/>
  <c r="J20"/>
  <c r="J18"/>
  <c r="J16"/>
  <c r="J35"/>
  <c r="J34"/>
</calcChain>
</file>

<file path=xl/sharedStrings.xml><?xml version="1.0" encoding="utf-8"?>
<sst xmlns="http://schemas.openxmlformats.org/spreadsheetml/2006/main" count="134" uniqueCount="58">
  <si>
    <t>CF = 0.005 × (exp(0.061 × C) - 1)</t>
  </si>
  <si>
    <t xml:space="preserve"> &lt; 58.8</t>
  </si>
  <si>
    <t xml:space="preserve"> &gt; 58.8</t>
  </si>
  <si>
    <t>CF = 0.176 + 0.02 × (C -58.8)</t>
  </si>
  <si>
    <t xml:space="preserve"> 51 - 60</t>
  </si>
  <si>
    <t xml:space="preserve"> 61 - 70</t>
  </si>
  <si>
    <t xml:space="preserve"> 71 - 80</t>
  </si>
  <si>
    <t xml:space="preserve"> 81 - 90</t>
  </si>
  <si>
    <t xml:space="preserve"> 91 - 100</t>
  </si>
  <si>
    <t xml:space="preserve"> 0 - 20</t>
  </si>
  <si>
    <t xml:space="preserve"> 41 - 50</t>
  </si>
  <si>
    <t>CF:</t>
  </si>
  <si>
    <t>ISI</t>
  </si>
  <si>
    <t>a:</t>
  </si>
  <si>
    <t>b:</t>
  </si>
  <si>
    <t>21-25</t>
  </si>
  <si>
    <t>26-30</t>
  </si>
  <si>
    <t>31-35</t>
  </si>
  <si>
    <t>36-40</t>
  </si>
  <si>
    <t>41-45</t>
  </si>
  <si>
    <t>46-50</t>
  </si>
  <si>
    <t>51-55</t>
  </si>
  <si>
    <t>56-60</t>
  </si>
  <si>
    <t>61-65</t>
  </si>
  <si>
    <t>66-70</t>
  </si>
  <si>
    <t>O-1a</t>
  </si>
  <si>
    <t>c:</t>
  </si>
  <si>
    <t xml:space="preserve"> 21 - 40</t>
  </si>
  <si>
    <t>Midpoints:</t>
  </si>
  <si>
    <t>ISI:</t>
  </si>
  <si>
    <t>Degree of Curing (%)</t>
  </si>
  <si>
    <t>O-1b</t>
  </si>
  <si>
    <t xml:space="preserve"> 0-20</t>
  </si>
  <si>
    <t xml:space="preserve"> 21-40</t>
  </si>
  <si>
    <t xml:space="preserve"> 41-50</t>
  </si>
  <si>
    <t xml:space="preserve"> 51-60</t>
  </si>
  <si>
    <t xml:space="preserve"> 61-70</t>
  </si>
  <si>
    <t xml:space="preserve"> 71-80</t>
  </si>
  <si>
    <t xml:space="preserve"> 81-90</t>
  </si>
  <si>
    <t xml:space="preserve"> 91-100</t>
  </si>
  <si>
    <t>Table 4.25 (2010 update)</t>
  </si>
  <si>
    <t>Equilibrium rate of spread (m/min)</t>
  </si>
  <si>
    <t>and fire intensity class</t>
  </si>
  <si>
    <t>Intensity Class:</t>
  </si>
  <si>
    <t>&lt;10 kW/m</t>
  </si>
  <si>
    <t>10-500</t>
  </si>
  <si>
    <t>500-2,000</t>
  </si>
  <si>
    <t>2,000-4,000</t>
  </si>
  <si>
    <t>4,000-10,000</t>
  </si>
  <si>
    <t>&gt; 10,000</t>
  </si>
  <si>
    <t>Constants:  surface fuel load = 3 t/ha</t>
  </si>
  <si>
    <t>Source: Wotton et al. 2009</t>
  </si>
  <si>
    <t>(Inf. Rep. GLC-X-10)</t>
  </si>
  <si>
    <t>Table 4.26 (2010 update)</t>
  </si>
  <si>
    <r>
      <t xml:space="preserve">Type of fire:   </t>
    </r>
    <r>
      <rPr>
        <b/>
        <sz val="9"/>
        <color theme="1"/>
        <rFont val="Calibri"/>
        <family val="2"/>
        <scheme val="minor"/>
      </rPr>
      <t>surface</t>
    </r>
  </si>
  <si>
    <t>O-1b standing grass</t>
  </si>
  <si>
    <t xml:space="preserve"> - midpoint numbers adjusted to match red book values!</t>
  </si>
  <si>
    <t>O-1a matted/cut grass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</si>
</sst>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6969"/>
        <bgColor indexed="64"/>
      </patternFill>
    </fill>
    <fill>
      <patternFill patternType="solid">
        <fgColor rgb="FFFF9F9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2B2B2"/>
        <bgColor indexed="64"/>
      </patternFill>
    </fill>
    <fill>
      <patternFill patternType="solid">
        <fgColor rgb="FF5F5F5F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4" fillId="0" borderId="0" xfId="0" applyFont="1"/>
    <xf numFmtId="0" fontId="3" fillId="7" borderId="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0" xfId="0" applyFont="1" applyFill="1" applyBorder="1" applyAlignment="1">
      <alignment horizontal="center"/>
    </xf>
    <xf numFmtId="0" fontId="3" fillId="6" borderId="0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0" fillId="8" borderId="1" xfId="0" applyFill="1" applyBorder="1"/>
    <xf numFmtId="0" fontId="0" fillId="8" borderId="2" xfId="0" applyFill="1" applyBorder="1"/>
    <xf numFmtId="0" fontId="0" fillId="8" borderId="3" xfId="0" applyFill="1" applyBorder="1"/>
    <xf numFmtId="0" fontId="0" fillId="8" borderId="4" xfId="0" applyFill="1" applyBorder="1"/>
    <xf numFmtId="0" fontId="0" fillId="8" borderId="0" xfId="0" applyFill="1" applyBorder="1"/>
    <xf numFmtId="0" fontId="0" fillId="8" borderId="5" xfId="0" applyFill="1" applyBorder="1"/>
    <xf numFmtId="0" fontId="0" fillId="8" borderId="6" xfId="0" applyFill="1" applyBorder="1"/>
    <xf numFmtId="0" fontId="0" fillId="8" borderId="7" xfId="0" applyFill="1" applyBorder="1"/>
    <xf numFmtId="0" fontId="0" fillId="8" borderId="8" xfId="0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0C0C0"/>
      <color rgb="FFFF9F9F"/>
      <color rgb="FFFF6969"/>
      <color rgb="FFB2B2B2"/>
      <color rgb="FF777777"/>
      <color rgb="FF5F5F5F"/>
      <color rgb="FFE9C5C5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361950</xdr:colOff>
      <xdr:row>8</xdr:row>
      <xdr:rowOff>114300</xdr:rowOff>
    </xdr:from>
    <xdr:to>
      <xdr:col>2</xdr:col>
      <xdr:colOff>123825</xdr:colOff>
      <xdr:row>9</xdr:row>
      <xdr:rowOff>133349</xdr:rowOff>
    </xdr:to>
    <xdr:sp macro="" textlink="">
      <xdr:nvSpPr>
        <xdr:cNvPr id="2" name="Oval 1"/>
        <xdr:cNvSpPr/>
      </xdr:nvSpPr>
      <xdr:spPr>
        <a:xfrm>
          <a:off x="819150" y="1647825"/>
          <a:ext cx="219075" cy="209549"/>
        </a:xfrm>
        <a:prstGeom prst="ellips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n-CA" sz="900"/>
            <a:t>1</a:t>
          </a:r>
        </a:p>
      </xdr:txBody>
    </xdr:sp>
    <xdr:clientData/>
  </xdr:twoCellAnchor>
  <xdr:twoCellAnchor>
    <xdr:from>
      <xdr:col>4</xdr:col>
      <xdr:colOff>352425</xdr:colOff>
      <xdr:row>11</xdr:row>
      <xdr:rowOff>161924</xdr:rowOff>
    </xdr:from>
    <xdr:to>
      <xdr:col>5</xdr:col>
      <xdr:colOff>114300</xdr:colOff>
      <xdr:row>12</xdr:row>
      <xdr:rowOff>180975</xdr:rowOff>
    </xdr:to>
    <xdr:sp macro="" textlink="">
      <xdr:nvSpPr>
        <xdr:cNvPr id="3" name="Oval 2"/>
        <xdr:cNvSpPr/>
      </xdr:nvSpPr>
      <xdr:spPr>
        <a:xfrm>
          <a:off x="2181225" y="2266949"/>
          <a:ext cx="219075" cy="209551"/>
        </a:xfrm>
        <a:prstGeom prst="ellips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n-CA" sz="900"/>
            <a:t>2</a:t>
          </a:r>
        </a:p>
      </xdr:txBody>
    </xdr:sp>
    <xdr:clientData/>
  </xdr:twoCellAnchor>
  <xdr:twoCellAnchor>
    <xdr:from>
      <xdr:col>5</xdr:col>
      <xdr:colOff>342899</xdr:colOff>
      <xdr:row>17</xdr:row>
      <xdr:rowOff>85724</xdr:rowOff>
    </xdr:from>
    <xdr:to>
      <xdr:col>6</xdr:col>
      <xdr:colOff>95250</xdr:colOff>
      <xdr:row>18</xdr:row>
      <xdr:rowOff>114299</xdr:rowOff>
    </xdr:to>
    <xdr:sp macro="" textlink="">
      <xdr:nvSpPr>
        <xdr:cNvPr id="4" name="Oval 3"/>
        <xdr:cNvSpPr/>
      </xdr:nvSpPr>
      <xdr:spPr>
        <a:xfrm>
          <a:off x="2628899" y="3333749"/>
          <a:ext cx="209551" cy="219075"/>
        </a:xfrm>
        <a:prstGeom prst="ellips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n-CA" sz="900"/>
            <a:t>3</a:t>
          </a:r>
        </a:p>
      </xdr:txBody>
    </xdr:sp>
    <xdr:clientData/>
  </xdr:twoCellAnchor>
  <xdr:twoCellAnchor>
    <xdr:from>
      <xdr:col>6</xdr:col>
      <xdr:colOff>333375</xdr:colOff>
      <xdr:row>23</xdr:row>
      <xdr:rowOff>133350</xdr:rowOff>
    </xdr:from>
    <xdr:to>
      <xdr:col>7</xdr:col>
      <xdr:colOff>104775</xdr:colOff>
      <xdr:row>24</xdr:row>
      <xdr:rowOff>171450</xdr:rowOff>
    </xdr:to>
    <xdr:sp macro="" textlink="">
      <xdr:nvSpPr>
        <xdr:cNvPr id="5" name="Oval 4"/>
        <xdr:cNvSpPr/>
      </xdr:nvSpPr>
      <xdr:spPr>
        <a:xfrm>
          <a:off x="3076575" y="4524375"/>
          <a:ext cx="228600" cy="228600"/>
        </a:xfrm>
        <a:prstGeom prst="ellips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n-CA" sz="900"/>
            <a:t>4</a:t>
          </a:r>
        </a:p>
      </xdr:txBody>
    </xdr:sp>
    <xdr:clientData/>
  </xdr:twoCellAnchor>
  <xdr:twoCellAnchor>
    <xdr:from>
      <xdr:col>6</xdr:col>
      <xdr:colOff>352425</xdr:colOff>
      <xdr:row>31</xdr:row>
      <xdr:rowOff>142875</xdr:rowOff>
    </xdr:from>
    <xdr:to>
      <xdr:col>7</xdr:col>
      <xdr:colOff>95251</xdr:colOff>
      <xdr:row>32</xdr:row>
      <xdr:rowOff>161924</xdr:rowOff>
    </xdr:to>
    <xdr:sp macro="" textlink="">
      <xdr:nvSpPr>
        <xdr:cNvPr id="6" name="Oval 5"/>
        <xdr:cNvSpPr/>
      </xdr:nvSpPr>
      <xdr:spPr>
        <a:xfrm>
          <a:off x="3095625" y="6057900"/>
          <a:ext cx="200026" cy="209549"/>
        </a:xfrm>
        <a:prstGeom prst="ellips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n-CA" sz="900"/>
            <a:t>5</a:t>
          </a:r>
        </a:p>
      </xdr:txBody>
    </xdr:sp>
    <xdr:clientData/>
  </xdr:twoCellAnchor>
  <xdr:twoCellAnchor>
    <xdr:from>
      <xdr:col>7</xdr:col>
      <xdr:colOff>361950</xdr:colOff>
      <xdr:row>36</xdr:row>
      <xdr:rowOff>133350</xdr:rowOff>
    </xdr:from>
    <xdr:to>
      <xdr:col>8</xdr:col>
      <xdr:colOff>123826</xdr:colOff>
      <xdr:row>37</xdr:row>
      <xdr:rowOff>161924</xdr:rowOff>
    </xdr:to>
    <xdr:sp macro="" textlink="">
      <xdr:nvSpPr>
        <xdr:cNvPr id="7" name="Oval 6"/>
        <xdr:cNvSpPr/>
      </xdr:nvSpPr>
      <xdr:spPr>
        <a:xfrm>
          <a:off x="3562350" y="7000875"/>
          <a:ext cx="219076" cy="219074"/>
        </a:xfrm>
        <a:prstGeom prst="ellips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n-CA" sz="900"/>
            <a:t>6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314325</xdr:colOff>
      <xdr:row>8</xdr:row>
      <xdr:rowOff>152400</xdr:rowOff>
    </xdr:from>
    <xdr:to>
      <xdr:col>2</xdr:col>
      <xdr:colOff>76201</xdr:colOff>
      <xdr:row>10</xdr:row>
      <xdr:rowOff>0</xdr:rowOff>
    </xdr:to>
    <xdr:sp macro="" textlink="">
      <xdr:nvSpPr>
        <xdr:cNvPr id="2" name="Oval 1"/>
        <xdr:cNvSpPr/>
      </xdr:nvSpPr>
      <xdr:spPr>
        <a:xfrm>
          <a:off x="800100" y="1876425"/>
          <a:ext cx="219076" cy="228600"/>
        </a:xfrm>
        <a:prstGeom prst="ellips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n-CA" sz="900"/>
            <a:t>1</a:t>
          </a:r>
        </a:p>
      </xdr:txBody>
    </xdr:sp>
    <xdr:clientData/>
  </xdr:twoCellAnchor>
  <xdr:twoCellAnchor>
    <xdr:from>
      <xdr:col>4</xdr:col>
      <xdr:colOff>390523</xdr:colOff>
      <xdr:row>11</xdr:row>
      <xdr:rowOff>19049</xdr:rowOff>
    </xdr:from>
    <xdr:to>
      <xdr:col>5</xdr:col>
      <xdr:colOff>123824</xdr:colOff>
      <xdr:row>12</xdr:row>
      <xdr:rowOff>38100</xdr:rowOff>
    </xdr:to>
    <xdr:sp macro="" textlink="">
      <xdr:nvSpPr>
        <xdr:cNvPr id="3" name="Oval 2"/>
        <xdr:cNvSpPr/>
      </xdr:nvSpPr>
      <xdr:spPr>
        <a:xfrm>
          <a:off x="2219323" y="2124074"/>
          <a:ext cx="190501" cy="209551"/>
        </a:xfrm>
        <a:prstGeom prst="ellips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n-CA" sz="900"/>
            <a:t>2</a:t>
          </a:r>
        </a:p>
      </xdr:txBody>
    </xdr:sp>
    <xdr:clientData/>
  </xdr:twoCellAnchor>
  <xdr:twoCellAnchor>
    <xdr:from>
      <xdr:col>5</xdr:col>
      <xdr:colOff>333374</xdr:colOff>
      <xdr:row>16</xdr:row>
      <xdr:rowOff>9525</xdr:rowOff>
    </xdr:from>
    <xdr:to>
      <xdr:col>6</xdr:col>
      <xdr:colOff>104775</xdr:colOff>
      <xdr:row>17</xdr:row>
      <xdr:rowOff>47625</xdr:rowOff>
    </xdr:to>
    <xdr:sp macro="" textlink="">
      <xdr:nvSpPr>
        <xdr:cNvPr id="4" name="Oval 3"/>
        <xdr:cNvSpPr/>
      </xdr:nvSpPr>
      <xdr:spPr>
        <a:xfrm>
          <a:off x="2686049" y="3257550"/>
          <a:ext cx="228601" cy="228600"/>
        </a:xfrm>
        <a:prstGeom prst="ellips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n-CA" sz="900"/>
            <a:t>3</a:t>
          </a:r>
        </a:p>
      </xdr:txBody>
    </xdr:sp>
    <xdr:clientData/>
  </xdr:twoCellAnchor>
  <xdr:twoCellAnchor>
    <xdr:from>
      <xdr:col>6</xdr:col>
      <xdr:colOff>361950</xdr:colOff>
      <xdr:row>21</xdr:row>
      <xdr:rowOff>95250</xdr:rowOff>
    </xdr:from>
    <xdr:to>
      <xdr:col>7</xdr:col>
      <xdr:colOff>114300</xdr:colOff>
      <xdr:row>22</xdr:row>
      <xdr:rowOff>123825</xdr:rowOff>
    </xdr:to>
    <xdr:sp macro="" textlink="">
      <xdr:nvSpPr>
        <xdr:cNvPr id="5" name="Oval 4"/>
        <xdr:cNvSpPr/>
      </xdr:nvSpPr>
      <xdr:spPr>
        <a:xfrm>
          <a:off x="3171825" y="4295775"/>
          <a:ext cx="219075" cy="219075"/>
        </a:xfrm>
        <a:prstGeom prst="ellips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n-CA" sz="900"/>
            <a:t>4</a:t>
          </a:r>
        </a:p>
      </xdr:txBody>
    </xdr:sp>
    <xdr:clientData/>
  </xdr:twoCellAnchor>
  <xdr:twoCellAnchor>
    <xdr:from>
      <xdr:col>6</xdr:col>
      <xdr:colOff>352424</xdr:colOff>
      <xdr:row>29</xdr:row>
      <xdr:rowOff>95250</xdr:rowOff>
    </xdr:from>
    <xdr:to>
      <xdr:col>7</xdr:col>
      <xdr:colOff>95250</xdr:colOff>
      <xdr:row>30</xdr:row>
      <xdr:rowOff>123824</xdr:rowOff>
    </xdr:to>
    <xdr:sp macro="" textlink="">
      <xdr:nvSpPr>
        <xdr:cNvPr id="6" name="Oval 5"/>
        <xdr:cNvSpPr/>
      </xdr:nvSpPr>
      <xdr:spPr>
        <a:xfrm>
          <a:off x="3162299" y="5819775"/>
          <a:ext cx="209551" cy="219074"/>
        </a:xfrm>
        <a:prstGeom prst="ellips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n-CA" sz="900"/>
            <a:t>5</a:t>
          </a:r>
        </a:p>
      </xdr:txBody>
    </xdr:sp>
    <xdr:clientData/>
  </xdr:twoCellAnchor>
  <xdr:twoCellAnchor>
    <xdr:from>
      <xdr:col>7</xdr:col>
      <xdr:colOff>352425</xdr:colOff>
      <xdr:row>35</xdr:row>
      <xdr:rowOff>38100</xdr:rowOff>
    </xdr:from>
    <xdr:to>
      <xdr:col>8</xdr:col>
      <xdr:colOff>104776</xdr:colOff>
      <xdr:row>36</xdr:row>
      <xdr:rowOff>76199</xdr:rowOff>
    </xdr:to>
    <xdr:sp macro="" textlink="">
      <xdr:nvSpPr>
        <xdr:cNvPr id="7" name="Oval 6"/>
        <xdr:cNvSpPr/>
      </xdr:nvSpPr>
      <xdr:spPr>
        <a:xfrm>
          <a:off x="3629025" y="6905625"/>
          <a:ext cx="219076" cy="228599"/>
        </a:xfrm>
        <a:prstGeom prst="ellips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n-CA" sz="900"/>
            <a:t>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9"/>
  <sheetViews>
    <sheetView workbookViewId="0">
      <selection activeCell="C2" sqref="C2"/>
    </sheetView>
  </sheetViews>
  <sheetFormatPr defaultRowHeight="15"/>
  <cols>
    <col min="2" max="2" width="11.7109375" customWidth="1"/>
  </cols>
  <sheetData>
    <row r="1" spans="1:14">
      <c r="A1" t="s">
        <v>25</v>
      </c>
      <c r="C1" t="s">
        <v>56</v>
      </c>
    </row>
    <row r="2" spans="1:14">
      <c r="B2" t="s">
        <v>11</v>
      </c>
      <c r="C2">
        <f>0.005*(EXP(0.061*C3)-1)</f>
        <v>4.2021569939081869E-3</v>
      </c>
      <c r="D2">
        <f>0.005*(EXP(0.061*D3)-1)</f>
        <v>2.6169433292623587E-2</v>
      </c>
      <c r="E2">
        <f>0.005*(EXP(0.061*E3)-1)</f>
        <v>7.5233241571580262E-2</v>
      </c>
      <c r="F2">
        <f>0.005*(EXP(0.061*F3)-1)</f>
        <v>0.1099891656785386</v>
      </c>
      <c r="G2">
        <f>0.176+0.02*(G3-58.8)</f>
        <v>0.31000000000000005</v>
      </c>
      <c r="H2">
        <f>0.176+0.02*(H3-58.8)</f>
        <v>0.51</v>
      </c>
      <c r="I2">
        <f>0.176+0.02*(I3-58.8)</f>
        <v>0.71</v>
      </c>
      <c r="J2">
        <f>0.176+0.02*(J3-58.8)</f>
        <v>0.91000000000000014</v>
      </c>
    </row>
    <row r="3" spans="1:14">
      <c r="B3" t="s">
        <v>28</v>
      </c>
      <c r="C3">
        <v>10</v>
      </c>
      <c r="D3">
        <v>30</v>
      </c>
      <c r="E3">
        <v>45.5</v>
      </c>
      <c r="F3">
        <v>51.4</v>
      </c>
      <c r="G3">
        <v>65.5</v>
      </c>
      <c r="H3">
        <v>75.5</v>
      </c>
      <c r="I3">
        <v>85.5</v>
      </c>
      <c r="J3">
        <v>95.5</v>
      </c>
      <c r="L3" t="s">
        <v>13</v>
      </c>
      <c r="M3" t="s">
        <v>14</v>
      </c>
      <c r="N3" t="s">
        <v>26</v>
      </c>
    </row>
    <row r="4" spans="1:14">
      <c r="A4" t="s">
        <v>29</v>
      </c>
      <c r="F4" t="s">
        <v>30</v>
      </c>
      <c r="L4">
        <v>190</v>
      </c>
      <c r="M4">
        <v>3.1E-2</v>
      </c>
      <c r="N4">
        <v>1.4</v>
      </c>
    </row>
    <row r="5" spans="1:14" ht="15.75" thickBot="1">
      <c r="B5" t="s">
        <v>12</v>
      </c>
      <c r="C5" s="2" t="s">
        <v>9</v>
      </c>
      <c r="D5" s="2" t="s">
        <v>27</v>
      </c>
      <c r="E5" s="2" t="s">
        <v>10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</row>
    <row r="6" spans="1:14">
      <c r="A6">
        <v>1</v>
      </c>
      <c r="B6">
        <v>1</v>
      </c>
      <c r="C6" s="35">
        <f t="shared" ref="C6:H6" si="0">ROUND($L$4*(1-EXP(-$M$4*$A6))^$N$4*C$2, 1)</f>
        <v>0</v>
      </c>
      <c r="D6" s="36">
        <f t="shared" si="0"/>
        <v>0</v>
      </c>
      <c r="E6" s="36">
        <f t="shared" si="0"/>
        <v>0.1</v>
      </c>
      <c r="F6" s="36">
        <f t="shared" si="0"/>
        <v>0.2</v>
      </c>
      <c r="G6" s="36">
        <f t="shared" si="0"/>
        <v>0.4</v>
      </c>
      <c r="H6" s="36">
        <f t="shared" si="0"/>
        <v>0.7</v>
      </c>
      <c r="I6" s="36">
        <f t="shared" ref="I6:J35" si="1">ROUND($L$4*(1-EXP(-$M$4*$A6))^$N$4*I$2, 0)</f>
        <v>1</v>
      </c>
      <c r="J6" s="37">
        <f t="shared" si="1"/>
        <v>1</v>
      </c>
      <c r="L6" t="s">
        <v>1</v>
      </c>
      <c r="M6" t="s">
        <v>0</v>
      </c>
    </row>
    <row r="7" spans="1:14">
      <c r="A7">
        <v>2</v>
      </c>
      <c r="B7">
        <v>2</v>
      </c>
      <c r="C7" s="38">
        <f t="shared" ref="C7:F8" si="2">ROUND($L$4*(1-EXP(-$M$4*$A7))^$N$4*C$2, 1)</f>
        <v>0</v>
      </c>
      <c r="D7" s="39">
        <f t="shared" si="2"/>
        <v>0.1</v>
      </c>
      <c r="E7" s="39">
        <f t="shared" si="2"/>
        <v>0.3</v>
      </c>
      <c r="F7" s="39">
        <f t="shared" si="2"/>
        <v>0.4</v>
      </c>
      <c r="G7" s="39">
        <f t="shared" ref="G7:H35" si="3">ROUND($L$4*(1-EXP(-$M$4*$A7))^$N$4*G$2, 0)</f>
        <v>1</v>
      </c>
      <c r="H7" s="39">
        <f t="shared" si="3"/>
        <v>2</v>
      </c>
      <c r="I7" s="39">
        <f t="shared" si="1"/>
        <v>3</v>
      </c>
      <c r="J7" s="40">
        <f t="shared" si="1"/>
        <v>3</v>
      </c>
      <c r="L7" t="s">
        <v>2</v>
      </c>
      <c r="M7" t="s">
        <v>3</v>
      </c>
    </row>
    <row r="8" spans="1:14">
      <c r="A8">
        <v>3</v>
      </c>
      <c r="B8">
        <v>3</v>
      </c>
      <c r="C8" s="38">
        <f t="shared" si="2"/>
        <v>0</v>
      </c>
      <c r="D8" s="39">
        <f t="shared" si="2"/>
        <v>0.2</v>
      </c>
      <c r="E8" s="39">
        <f t="shared" si="2"/>
        <v>0.5</v>
      </c>
      <c r="F8" s="39">
        <f t="shared" si="2"/>
        <v>0.7</v>
      </c>
      <c r="G8" s="39">
        <f t="shared" si="3"/>
        <v>2</v>
      </c>
      <c r="H8" s="39">
        <f t="shared" si="3"/>
        <v>3</v>
      </c>
      <c r="I8" s="39">
        <f t="shared" si="1"/>
        <v>5</v>
      </c>
      <c r="J8" s="40">
        <f t="shared" si="1"/>
        <v>6</v>
      </c>
    </row>
    <row r="9" spans="1:14">
      <c r="A9">
        <v>4</v>
      </c>
      <c r="B9">
        <v>4</v>
      </c>
      <c r="C9" s="38">
        <f t="shared" ref="C9:E10" si="4">ROUND($L$4*(1-EXP(-$M$4*$A9))^$N$4*C$2, 1)</f>
        <v>0</v>
      </c>
      <c r="D9" s="39">
        <f t="shared" si="4"/>
        <v>0.2</v>
      </c>
      <c r="E9" s="39">
        <f t="shared" si="4"/>
        <v>0.7</v>
      </c>
      <c r="F9" s="39">
        <f t="shared" ref="F9:F35" si="5">ROUND($L$4*(1-EXP(-$M$4*$A9))^$N$4*F$2, 0)</f>
        <v>1</v>
      </c>
      <c r="G9" s="39">
        <f t="shared" si="3"/>
        <v>3</v>
      </c>
      <c r="H9" s="39">
        <f t="shared" si="3"/>
        <v>5</v>
      </c>
      <c r="I9" s="39">
        <f t="shared" si="1"/>
        <v>7</v>
      </c>
      <c r="J9" s="40">
        <f t="shared" si="1"/>
        <v>9</v>
      </c>
    </row>
    <row r="10" spans="1:14">
      <c r="A10">
        <v>5</v>
      </c>
      <c r="B10">
        <v>5</v>
      </c>
      <c r="C10" s="38">
        <f t="shared" si="4"/>
        <v>0.1</v>
      </c>
      <c r="D10" s="39">
        <f t="shared" si="4"/>
        <v>0.3</v>
      </c>
      <c r="E10" s="39">
        <f t="shared" si="4"/>
        <v>0.9</v>
      </c>
      <c r="F10" s="39">
        <f t="shared" si="5"/>
        <v>1</v>
      </c>
      <c r="G10" s="39">
        <f t="shared" si="3"/>
        <v>4</v>
      </c>
      <c r="H10" s="39">
        <f t="shared" si="3"/>
        <v>6</v>
      </c>
      <c r="I10" s="39">
        <f t="shared" si="1"/>
        <v>9</v>
      </c>
      <c r="J10" s="40">
        <f t="shared" si="1"/>
        <v>11</v>
      </c>
    </row>
    <row r="11" spans="1:14">
      <c r="A11">
        <v>6</v>
      </c>
      <c r="B11">
        <v>6</v>
      </c>
      <c r="C11" s="38">
        <f t="shared" ref="C11:D13" si="6">ROUND($L$4*(1-EXP(-$M$4*$A11))^$N$4*C$2, 1)</f>
        <v>0.1</v>
      </c>
      <c r="D11" s="39">
        <f t="shared" si="6"/>
        <v>0.4</v>
      </c>
      <c r="E11" s="39">
        <f t="shared" ref="E11:E35" si="7">ROUND($L$4*(1-EXP(-$M$4*$A11))^$N$4*E$2, 0)</f>
        <v>1</v>
      </c>
      <c r="F11" s="39">
        <f t="shared" si="5"/>
        <v>2</v>
      </c>
      <c r="G11" s="39">
        <f t="shared" si="3"/>
        <v>5</v>
      </c>
      <c r="H11" s="39">
        <f t="shared" si="3"/>
        <v>8</v>
      </c>
      <c r="I11" s="39">
        <f t="shared" si="1"/>
        <v>11</v>
      </c>
      <c r="J11" s="40">
        <f t="shared" si="1"/>
        <v>14</v>
      </c>
    </row>
    <row r="12" spans="1:14">
      <c r="A12">
        <v>7</v>
      </c>
      <c r="B12">
        <v>7</v>
      </c>
      <c r="C12" s="38">
        <f t="shared" si="6"/>
        <v>0.1</v>
      </c>
      <c r="D12" s="39">
        <f t="shared" si="6"/>
        <v>0.5</v>
      </c>
      <c r="E12" s="39">
        <f t="shared" si="7"/>
        <v>1</v>
      </c>
      <c r="F12" s="39">
        <f t="shared" si="5"/>
        <v>2</v>
      </c>
      <c r="G12" s="39">
        <f t="shared" si="3"/>
        <v>6</v>
      </c>
      <c r="H12" s="39">
        <f t="shared" si="3"/>
        <v>10</v>
      </c>
      <c r="I12" s="39">
        <f t="shared" si="1"/>
        <v>14</v>
      </c>
      <c r="J12" s="40">
        <f t="shared" si="1"/>
        <v>18</v>
      </c>
    </row>
    <row r="13" spans="1:14">
      <c r="A13">
        <v>8</v>
      </c>
      <c r="B13">
        <v>8</v>
      </c>
      <c r="C13" s="38">
        <f t="shared" si="6"/>
        <v>0.1</v>
      </c>
      <c r="D13" s="39">
        <f t="shared" si="6"/>
        <v>0.6</v>
      </c>
      <c r="E13" s="39">
        <f t="shared" si="7"/>
        <v>2</v>
      </c>
      <c r="F13" s="39">
        <f t="shared" si="5"/>
        <v>3</v>
      </c>
      <c r="G13" s="39">
        <f t="shared" si="3"/>
        <v>7</v>
      </c>
      <c r="H13" s="39">
        <f t="shared" si="3"/>
        <v>12</v>
      </c>
      <c r="I13" s="39">
        <f t="shared" si="1"/>
        <v>16</v>
      </c>
      <c r="J13" s="40">
        <f t="shared" si="1"/>
        <v>21</v>
      </c>
    </row>
    <row r="14" spans="1:14">
      <c r="A14">
        <v>9</v>
      </c>
      <c r="B14">
        <v>9</v>
      </c>
      <c r="C14" s="38">
        <f t="shared" ref="C14:C35" si="8">ROUND($L$4*(1-EXP(-$M$4*$A14))^$N$4*C$2, 1)</f>
        <v>0.1</v>
      </c>
      <c r="D14" s="39">
        <f t="shared" ref="D14:D35" si="9">ROUND($L$4*(1-EXP(-$M$4*$A14))^$N$4*D$2, 0)</f>
        <v>1</v>
      </c>
      <c r="E14" s="39">
        <f t="shared" si="7"/>
        <v>2</v>
      </c>
      <c r="F14" s="39">
        <f t="shared" si="5"/>
        <v>3</v>
      </c>
      <c r="G14" s="39">
        <f t="shared" si="3"/>
        <v>8</v>
      </c>
      <c r="H14" s="39">
        <f t="shared" si="3"/>
        <v>13</v>
      </c>
      <c r="I14" s="39">
        <f t="shared" si="1"/>
        <v>19</v>
      </c>
      <c r="J14" s="40">
        <f t="shared" si="1"/>
        <v>24</v>
      </c>
    </row>
    <row r="15" spans="1:14">
      <c r="A15">
        <v>10</v>
      </c>
      <c r="B15">
        <v>10</v>
      </c>
      <c r="C15" s="38">
        <f t="shared" si="8"/>
        <v>0.1</v>
      </c>
      <c r="D15" s="39">
        <f t="shared" si="9"/>
        <v>1</v>
      </c>
      <c r="E15" s="39">
        <f t="shared" si="7"/>
        <v>2</v>
      </c>
      <c r="F15" s="39">
        <f t="shared" si="5"/>
        <v>3</v>
      </c>
      <c r="G15" s="39">
        <f t="shared" si="3"/>
        <v>9</v>
      </c>
      <c r="H15" s="39">
        <f t="shared" si="3"/>
        <v>15</v>
      </c>
      <c r="I15" s="39">
        <f t="shared" si="1"/>
        <v>21</v>
      </c>
      <c r="J15" s="40">
        <f t="shared" si="1"/>
        <v>27</v>
      </c>
    </row>
    <row r="16" spans="1:14">
      <c r="A16">
        <v>11</v>
      </c>
      <c r="B16">
        <v>11</v>
      </c>
      <c r="C16" s="38">
        <f t="shared" si="8"/>
        <v>0.1</v>
      </c>
      <c r="D16" s="39">
        <f t="shared" si="9"/>
        <v>1</v>
      </c>
      <c r="E16" s="39">
        <f t="shared" si="7"/>
        <v>3</v>
      </c>
      <c r="F16" s="39">
        <f t="shared" si="5"/>
        <v>4</v>
      </c>
      <c r="G16" s="39">
        <f t="shared" si="3"/>
        <v>10</v>
      </c>
      <c r="H16" s="39">
        <f t="shared" si="3"/>
        <v>17</v>
      </c>
      <c r="I16" s="39">
        <f t="shared" si="1"/>
        <v>24</v>
      </c>
      <c r="J16" s="40">
        <f t="shared" si="1"/>
        <v>30</v>
      </c>
    </row>
    <row r="17" spans="1:10">
      <c r="A17">
        <v>12</v>
      </c>
      <c r="B17">
        <v>12</v>
      </c>
      <c r="C17" s="38">
        <f t="shared" si="8"/>
        <v>0.2</v>
      </c>
      <c r="D17" s="39">
        <f t="shared" si="9"/>
        <v>1</v>
      </c>
      <c r="E17" s="39">
        <f t="shared" si="7"/>
        <v>3</v>
      </c>
      <c r="F17" s="39">
        <f t="shared" si="5"/>
        <v>4</v>
      </c>
      <c r="G17" s="39">
        <f t="shared" si="3"/>
        <v>11</v>
      </c>
      <c r="H17" s="39">
        <f t="shared" si="3"/>
        <v>19</v>
      </c>
      <c r="I17" s="39">
        <f t="shared" si="1"/>
        <v>26</v>
      </c>
      <c r="J17" s="40">
        <f t="shared" si="1"/>
        <v>34</v>
      </c>
    </row>
    <row r="18" spans="1:10">
      <c r="A18">
        <v>13</v>
      </c>
      <c r="B18">
        <v>13</v>
      </c>
      <c r="C18" s="38">
        <f t="shared" si="8"/>
        <v>0.2</v>
      </c>
      <c r="D18" s="39">
        <f t="shared" si="9"/>
        <v>1</v>
      </c>
      <c r="E18" s="39">
        <f t="shared" si="7"/>
        <v>3</v>
      </c>
      <c r="F18" s="39">
        <f t="shared" si="5"/>
        <v>4</v>
      </c>
      <c r="G18" s="39">
        <f t="shared" si="3"/>
        <v>13</v>
      </c>
      <c r="H18" s="39">
        <f t="shared" si="3"/>
        <v>21</v>
      </c>
      <c r="I18" s="39">
        <f t="shared" si="1"/>
        <v>29</v>
      </c>
      <c r="J18" s="40">
        <f t="shared" si="1"/>
        <v>37</v>
      </c>
    </row>
    <row r="19" spans="1:10">
      <c r="A19">
        <v>14</v>
      </c>
      <c r="B19">
        <v>14</v>
      </c>
      <c r="C19" s="38">
        <f t="shared" si="8"/>
        <v>0.2</v>
      </c>
      <c r="D19" s="39">
        <f t="shared" si="9"/>
        <v>1</v>
      </c>
      <c r="E19" s="39">
        <f t="shared" si="7"/>
        <v>3</v>
      </c>
      <c r="F19" s="39">
        <f t="shared" si="5"/>
        <v>5</v>
      </c>
      <c r="G19" s="39">
        <f t="shared" si="3"/>
        <v>14</v>
      </c>
      <c r="H19" s="39">
        <f t="shared" si="3"/>
        <v>22</v>
      </c>
      <c r="I19" s="39">
        <f t="shared" si="1"/>
        <v>31</v>
      </c>
      <c r="J19" s="40">
        <f t="shared" si="1"/>
        <v>40</v>
      </c>
    </row>
    <row r="20" spans="1:10">
      <c r="A20">
        <v>15</v>
      </c>
      <c r="B20">
        <v>15</v>
      </c>
      <c r="C20" s="38">
        <f t="shared" si="8"/>
        <v>0.2</v>
      </c>
      <c r="D20" s="39">
        <f t="shared" si="9"/>
        <v>1</v>
      </c>
      <c r="E20" s="39">
        <f t="shared" si="7"/>
        <v>4</v>
      </c>
      <c r="F20" s="39">
        <f t="shared" si="5"/>
        <v>5</v>
      </c>
      <c r="G20" s="39">
        <f t="shared" si="3"/>
        <v>15</v>
      </c>
      <c r="H20" s="39">
        <f t="shared" si="3"/>
        <v>24</v>
      </c>
      <c r="I20" s="39">
        <f t="shared" si="1"/>
        <v>34</v>
      </c>
      <c r="J20" s="40">
        <f t="shared" si="1"/>
        <v>43</v>
      </c>
    </row>
    <row r="21" spans="1:10">
      <c r="A21">
        <v>16</v>
      </c>
      <c r="B21">
        <v>16</v>
      </c>
      <c r="C21" s="38">
        <f t="shared" si="8"/>
        <v>0.2</v>
      </c>
      <c r="D21" s="39">
        <f t="shared" si="9"/>
        <v>1</v>
      </c>
      <c r="E21" s="39">
        <f t="shared" si="7"/>
        <v>4</v>
      </c>
      <c r="F21" s="39">
        <f t="shared" si="5"/>
        <v>6</v>
      </c>
      <c r="G21" s="39">
        <f t="shared" si="3"/>
        <v>16</v>
      </c>
      <c r="H21" s="39">
        <f t="shared" si="3"/>
        <v>26</v>
      </c>
      <c r="I21" s="39">
        <f t="shared" si="1"/>
        <v>36</v>
      </c>
      <c r="J21" s="40">
        <f t="shared" si="1"/>
        <v>46</v>
      </c>
    </row>
    <row r="22" spans="1:10">
      <c r="A22">
        <v>17</v>
      </c>
      <c r="B22">
        <v>17</v>
      </c>
      <c r="C22" s="38">
        <f t="shared" si="8"/>
        <v>0.2</v>
      </c>
      <c r="D22" s="39">
        <f t="shared" si="9"/>
        <v>1</v>
      </c>
      <c r="E22" s="39">
        <f t="shared" si="7"/>
        <v>4</v>
      </c>
      <c r="F22" s="39">
        <f t="shared" si="5"/>
        <v>6</v>
      </c>
      <c r="G22" s="39">
        <f t="shared" si="3"/>
        <v>17</v>
      </c>
      <c r="H22" s="39">
        <f t="shared" si="3"/>
        <v>28</v>
      </c>
      <c r="I22" s="39">
        <f t="shared" si="1"/>
        <v>39</v>
      </c>
      <c r="J22" s="40">
        <f t="shared" si="1"/>
        <v>50</v>
      </c>
    </row>
    <row r="23" spans="1:10">
      <c r="A23">
        <v>18</v>
      </c>
      <c r="B23">
        <v>18</v>
      </c>
      <c r="C23" s="38">
        <f t="shared" si="8"/>
        <v>0.2</v>
      </c>
      <c r="D23" s="39">
        <f t="shared" si="9"/>
        <v>2</v>
      </c>
      <c r="E23" s="39">
        <f t="shared" si="7"/>
        <v>4</v>
      </c>
      <c r="F23" s="39">
        <f t="shared" si="5"/>
        <v>6</v>
      </c>
      <c r="G23" s="39">
        <f t="shared" si="3"/>
        <v>18</v>
      </c>
      <c r="H23" s="39">
        <f t="shared" si="3"/>
        <v>30</v>
      </c>
      <c r="I23" s="39">
        <f t="shared" si="1"/>
        <v>41</v>
      </c>
      <c r="J23" s="40">
        <f t="shared" si="1"/>
        <v>53</v>
      </c>
    </row>
    <row r="24" spans="1:10">
      <c r="A24">
        <v>19</v>
      </c>
      <c r="B24">
        <v>19</v>
      </c>
      <c r="C24" s="38">
        <f t="shared" si="8"/>
        <v>0.3</v>
      </c>
      <c r="D24" s="39">
        <f t="shared" si="9"/>
        <v>2</v>
      </c>
      <c r="E24" s="39">
        <f t="shared" si="7"/>
        <v>5</v>
      </c>
      <c r="F24" s="39">
        <f t="shared" si="5"/>
        <v>7</v>
      </c>
      <c r="G24" s="39">
        <f t="shared" si="3"/>
        <v>19</v>
      </c>
      <c r="H24" s="39">
        <f t="shared" si="3"/>
        <v>31</v>
      </c>
      <c r="I24" s="39">
        <f t="shared" si="1"/>
        <v>43</v>
      </c>
      <c r="J24" s="40">
        <f t="shared" si="1"/>
        <v>56</v>
      </c>
    </row>
    <row r="25" spans="1:10">
      <c r="A25">
        <v>20</v>
      </c>
      <c r="B25">
        <v>20</v>
      </c>
      <c r="C25" s="38">
        <f t="shared" si="8"/>
        <v>0.3</v>
      </c>
      <c r="D25" s="39">
        <f t="shared" si="9"/>
        <v>2</v>
      </c>
      <c r="E25" s="39">
        <f t="shared" si="7"/>
        <v>5</v>
      </c>
      <c r="F25" s="39">
        <f t="shared" si="5"/>
        <v>7</v>
      </c>
      <c r="G25" s="39">
        <f t="shared" si="3"/>
        <v>20</v>
      </c>
      <c r="H25" s="39">
        <f t="shared" si="3"/>
        <v>33</v>
      </c>
      <c r="I25" s="39">
        <f t="shared" si="1"/>
        <v>46</v>
      </c>
      <c r="J25" s="40">
        <f t="shared" si="1"/>
        <v>59</v>
      </c>
    </row>
    <row r="26" spans="1:10">
      <c r="A26">
        <v>23</v>
      </c>
      <c r="B26" s="3" t="s">
        <v>15</v>
      </c>
      <c r="C26" s="38">
        <f t="shared" si="8"/>
        <v>0.3</v>
      </c>
      <c r="D26" s="39">
        <f t="shared" si="9"/>
        <v>2</v>
      </c>
      <c r="E26" s="39">
        <f t="shared" si="7"/>
        <v>6</v>
      </c>
      <c r="F26" s="39">
        <f t="shared" si="5"/>
        <v>8</v>
      </c>
      <c r="G26" s="39">
        <f t="shared" si="3"/>
        <v>23</v>
      </c>
      <c r="H26" s="39">
        <f t="shared" si="3"/>
        <v>38</v>
      </c>
      <c r="I26" s="39">
        <f t="shared" si="1"/>
        <v>53</v>
      </c>
      <c r="J26" s="40">
        <f t="shared" si="1"/>
        <v>67</v>
      </c>
    </row>
    <row r="27" spans="1:10">
      <c r="A27">
        <v>28</v>
      </c>
      <c r="B27" s="3" t="s">
        <v>16</v>
      </c>
      <c r="C27" s="38">
        <f t="shared" si="8"/>
        <v>0.4</v>
      </c>
      <c r="D27" s="39">
        <f t="shared" si="9"/>
        <v>2</v>
      </c>
      <c r="E27" s="39">
        <f t="shared" si="7"/>
        <v>7</v>
      </c>
      <c r="F27" s="39">
        <f t="shared" si="5"/>
        <v>10</v>
      </c>
      <c r="G27" s="39">
        <f t="shared" si="3"/>
        <v>27</v>
      </c>
      <c r="H27" s="39">
        <f t="shared" si="3"/>
        <v>45</v>
      </c>
      <c r="I27" s="39">
        <f t="shared" si="1"/>
        <v>63</v>
      </c>
      <c r="J27" s="40">
        <f t="shared" si="1"/>
        <v>81</v>
      </c>
    </row>
    <row r="28" spans="1:10">
      <c r="A28">
        <v>33</v>
      </c>
      <c r="B28" s="3" t="s">
        <v>17</v>
      </c>
      <c r="C28" s="38">
        <f t="shared" si="8"/>
        <v>0.4</v>
      </c>
      <c r="D28" s="39">
        <f t="shared" si="9"/>
        <v>3</v>
      </c>
      <c r="E28" s="39">
        <f t="shared" si="7"/>
        <v>8</v>
      </c>
      <c r="F28" s="39">
        <f t="shared" si="5"/>
        <v>11</v>
      </c>
      <c r="G28" s="39">
        <f t="shared" si="3"/>
        <v>32</v>
      </c>
      <c r="H28" s="39">
        <f t="shared" si="3"/>
        <v>52</v>
      </c>
      <c r="I28" s="39">
        <f t="shared" si="1"/>
        <v>72</v>
      </c>
      <c r="J28" s="40">
        <f t="shared" si="1"/>
        <v>93</v>
      </c>
    </row>
    <row r="29" spans="1:10">
      <c r="A29">
        <v>38</v>
      </c>
      <c r="B29" s="3" t="s">
        <v>18</v>
      </c>
      <c r="C29" s="38">
        <f t="shared" si="8"/>
        <v>0.5</v>
      </c>
      <c r="D29" s="39">
        <f t="shared" si="9"/>
        <v>3</v>
      </c>
      <c r="E29" s="39">
        <f t="shared" si="7"/>
        <v>9</v>
      </c>
      <c r="F29" s="39">
        <f t="shared" si="5"/>
        <v>12</v>
      </c>
      <c r="G29" s="39">
        <f t="shared" si="3"/>
        <v>35</v>
      </c>
      <c r="H29" s="39">
        <f t="shared" si="3"/>
        <v>58</v>
      </c>
      <c r="I29" s="39">
        <f t="shared" si="1"/>
        <v>81</v>
      </c>
      <c r="J29" s="40">
        <f t="shared" si="1"/>
        <v>103</v>
      </c>
    </row>
    <row r="30" spans="1:10">
      <c r="A30">
        <v>43</v>
      </c>
      <c r="B30" s="3" t="s">
        <v>19</v>
      </c>
      <c r="C30" s="38">
        <f t="shared" si="8"/>
        <v>0.5</v>
      </c>
      <c r="D30" s="39">
        <f t="shared" si="9"/>
        <v>3</v>
      </c>
      <c r="E30" s="39">
        <f t="shared" si="7"/>
        <v>9</v>
      </c>
      <c r="F30" s="39">
        <f t="shared" si="5"/>
        <v>14</v>
      </c>
      <c r="G30" s="39">
        <f t="shared" si="3"/>
        <v>38</v>
      </c>
      <c r="H30" s="39">
        <f t="shared" si="3"/>
        <v>63</v>
      </c>
      <c r="I30" s="39">
        <f t="shared" si="1"/>
        <v>88</v>
      </c>
      <c r="J30" s="40">
        <f t="shared" si="1"/>
        <v>113</v>
      </c>
    </row>
    <row r="31" spans="1:10">
      <c r="A31">
        <v>48</v>
      </c>
      <c r="B31" s="3" t="s">
        <v>20</v>
      </c>
      <c r="C31" s="38">
        <f t="shared" si="8"/>
        <v>0.6</v>
      </c>
      <c r="D31" s="39">
        <f t="shared" si="9"/>
        <v>3</v>
      </c>
      <c r="E31" s="39">
        <f t="shared" si="7"/>
        <v>10</v>
      </c>
      <c r="F31" s="39">
        <f t="shared" si="5"/>
        <v>15</v>
      </c>
      <c r="G31" s="39">
        <f t="shared" si="3"/>
        <v>41</v>
      </c>
      <c r="H31" s="39">
        <f t="shared" si="3"/>
        <v>68</v>
      </c>
      <c r="I31" s="39">
        <f t="shared" si="1"/>
        <v>94</v>
      </c>
      <c r="J31" s="40">
        <f t="shared" si="1"/>
        <v>121</v>
      </c>
    </row>
    <row r="32" spans="1:10">
      <c r="A32">
        <v>53</v>
      </c>
      <c r="B32" s="3" t="s">
        <v>21</v>
      </c>
      <c r="C32" s="38">
        <f t="shared" si="8"/>
        <v>0.6</v>
      </c>
      <c r="D32" s="39">
        <f t="shared" si="9"/>
        <v>4</v>
      </c>
      <c r="E32" s="39">
        <f t="shared" si="7"/>
        <v>11</v>
      </c>
      <c r="F32" s="39">
        <f t="shared" si="5"/>
        <v>15</v>
      </c>
      <c r="G32" s="39">
        <f t="shared" si="3"/>
        <v>44</v>
      </c>
      <c r="H32" s="39">
        <f t="shared" si="3"/>
        <v>72</v>
      </c>
      <c r="I32" s="39">
        <f t="shared" si="1"/>
        <v>100</v>
      </c>
      <c r="J32" s="40">
        <f t="shared" si="1"/>
        <v>128</v>
      </c>
    </row>
    <row r="33" spans="1:11">
      <c r="A33">
        <v>58</v>
      </c>
      <c r="B33" s="3" t="s">
        <v>22</v>
      </c>
      <c r="C33" s="38">
        <f t="shared" si="8"/>
        <v>0.6</v>
      </c>
      <c r="D33" s="39">
        <f t="shared" si="9"/>
        <v>4</v>
      </c>
      <c r="E33" s="39">
        <f t="shared" si="7"/>
        <v>11</v>
      </c>
      <c r="F33" s="39">
        <f t="shared" si="5"/>
        <v>16</v>
      </c>
      <c r="G33" s="39">
        <f t="shared" si="3"/>
        <v>46</v>
      </c>
      <c r="H33" s="39">
        <f t="shared" si="3"/>
        <v>75</v>
      </c>
      <c r="I33" s="39">
        <f t="shared" si="1"/>
        <v>105</v>
      </c>
      <c r="J33" s="40">
        <f t="shared" si="1"/>
        <v>134</v>
      </c>
    </row>
    <row r="34" spans="1:11">
      <c r="A34">
        <v>63</v>
      </c>
      <c r="B34" s="3" t="s">
        <v>23</v>
      </c>
      <c r="C34" s="38">
        <f t="shared" si="8"/>
        <v>0.6</v>
      </c>
      <c r="D34" s="39">
        <f t="shared" si="9"/>
        <v>4</v>
      </c>
      <c r="E34" s="39">
        <f t="shared" si="7"/>
        <v>12</v>
      </c>
      <c r="F34" s="39">
        <f t="shared" si="5"/>
        <v>17</v>
      </c>
      <c r="G34" s="39">
        <f t="shared" si="3"/>
        <v>48</v>
      </c>
      <c r="H34" s="39">
        <f t="shared" si="3"/>
        <v>78</v>
      </c>
      <c r="I34" s="39">
        <f t="shared" si="1"/>
        <v>109</v>
      </c>
      <c r="J34" s="40">
        <f t="shared" si="1"/>
        <v>140</v>
      </c>
    </row>
    <row r="35" spans="1:11" ht="15.75" thickBot="1">
      <c r="A35">
        <v>68</v>
      </c>
      <c r="B35" s="3" t="s">
        <v>24</v>
      </c>
      <c r="C35" s="41">
        <f t="shared" si="8"/>
        <v>0.7</v>
      </c>
      <c r="D35" s="42">
        <f t="shared" si="9"/>
        <v>4</v>
      </c>
      <c r="E35" s="42">
        <f t="shared" si="7"/>
        <v>12</v>
      </c>
      <c r="F35" s="42">
        <f t="shared" si="5"/>
        <v>17</v>
      </c>
      <c r="G35" s="42">
        <f t="shared" si="3"/>
        <v>49</v>
      </c>
      <c r="H35" s="42">
        <f t="shared" si="3"/>
        <v>81</v>
      </c>
      <c r="I35" s="42">
        <f t="shared" si="1"/>
        <v>113</v>
      </c>
      <c r="J35" s="43">
        <f t="shared" si="1"/>
        <v>144</v>
      </c>
    </row>
    <row r="36" spans="1:11">
      <c r="C36" s="1"/>
      <c r="E36" s="1"/>
      <c r="F36" s="1"/>
      <c r="G36" s="1"/>
      <c r="H36" s="1"/>
      <c r="I36" s="1"/>
      <c r="J36" s="1"/>
    </row>
    <row r="37" spans="1:11"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B39" s="1"/>
      <c r="C39" s="1"/>
      <c r="D39" s="1"/>
      <c r="E39" s="1"/>
      <c r="F39" s="1"/>
      <c r="G39" s="1"/>
      <c r="H39" s="1"/>
      <c r="I39" s="1"/>
      <c r="J39" s="1"/>
      <c r="K39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7"/>
  <sheetViews>
    <sheetView workbookViewId="0">
      <selection activeCell="C2" sqref="C2"/>
    </sheetView>
  </sheetViews>
  <sheetFormatPr defaultRowHeight="15"/>
  <cols>
    <col min="2" max="2" width="11.140625" customWidth="1"/>
  </cols>
  <sheetData>
    <row r="1" spans="1:14">
      <c r="A1" t="s">
        <v>31</v>
      </c>
      <c r="C1" t="s">
        <v>56</v>
      </c>
    </row>
    <row r="2" spans="1:14">
      <c r="B2" t="s">
        <v>11</v>
      </c>
      <c r="C2">
        <f>0.005*(EXP(0.061*C3)-1)</f>
        <v>4.2021569939081869E-3</v>
      </c>
      <c r="D2">
        <f>0.005*(EXP(0.061*D3)-1)</f>
        <v>2.6169433292623587E-2</v>
      </c>
      <c r="E2">
        <f>0.005*(EXP(0.061*E3)-1)</f>
        <v>7.2823069660922876E-2</v>
      </c>
      <c r="F2">
        <f>0.005*(EXP(0.061*F3)-1)</f>
        <v>0.1099891656785386</v>
      </c>
      <c r="G2">
        <f>0.176+0.02*(G3-58.8)</f>
        <v>0.31000000000000005</v>
      </c>
      <c r="H2">
        <f>0.176+0.02*(H3-58.8)</f>
        <v>0.51</v>
      </c>
      <c r="I2">
        <f>0.176+0.02*(I3-58.8)</f>
        <v>0.71</v>
      </c>
      <c r="J2">
        <f>0.176+0.02*(J3-58.8)</f>
        <v>0.91000000000000014</v>
      </c>
    </row>
    <row r="3" spans="1:14">
      <c r="B3" t="s">
        <v>28</v>
      </c>
      <c r="C3">
        <v>10</v>
      </c>
      <c r="D3">
        <v>30</v>
      </c>
      <c r="E3">
        <v>45</v>
      </c>
      <c r="F3">
        <v>51.4</v>
      </c>
      <c r="G3">
        <v>65.5</v>
      </c>
      <c r="H3">
        <v>75.5</v>
      </c>
      <c r="I3">
        <v>85.5</v>
      </c>
      <c r="J3">
        <v>95.5</v>
      </c>
      <c r="L3" t="s">
        <v>13</v>
      </c>
      <c r="M3" t="s">
        <v>14</v>
      </c>
      <c r="N3" t="s">
        <v>26</v>
      </c>
    </row>
    <row r="4" spans="1:14">
      <c r="A4" t="s">
        <v>29</v>
      </c>
      <c r="F4" t="s">
        <v>30</v>
      </c>
      <c r="L4">
        <v>250</v>
      </c>
      <c r="M4">
        <v>3.5000000000000003E-2</v>
      </c>
      <c r="N4">
        <v>1.7</v>
      </c>
    </row>
    <row r="5" spans="1:14" ht="15.75" thickBot="1">
      <c r="B5" s="3" t="s">
        <v>12</v>
      </c>
      <c r="C5" s="2" t="s">
        <v>9</v>
      </c>
      <c r="D5" s="2" t="s">
        <v>27</v>
      </c>
      <c r="E5" s="2" t="s">
        <v>10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</row>
    <row r="6" spans="1:14">
      <c r="A6">
        <v>1</v>
      </c>
      <c r="B6">
        <v>1</v>
      </c>
      <c r="C6" s="35">
        <f>ROUND($L$4*(1-EXP(-$M$4*$A6))^$N$4*C$2, 1)</f>
        <v>0</v>
      </c>
      <c r="D6" s="36">
        <f>ROUND($L$4*(1-EXP(-$M$4*$A6))^$N$4*D$2, 1)</f>
        <v>0</v>
      </c>
      <c r="E6" s="36">
        <f>ROUND($L$4*(1-EXP(-$M$4*$A6))^$N$4*E$2, 1)</f>
        <v>0.1</v>
      </c>
      <c r="F6" s="36">
        <f>ROUND($L$4*(1-EXP(-$M$4*$A6))^$N$4*F$2, 1)</f>
        <v>0.1</v>
      </c>
      <c r="G6" s="36">
        <f t="shared" ref="G6:J7" si="0">ROUND($L$4*(1-EXP(-$M$4*$A6))^$N$4*G$2, 1)</f>
        <v>0.3</v>
      </c>
      <c r="H6" s="36">
        <f t="shared" si="0"/>
        <v>0.4</v>
      </c>
      <c r="I6" s="36">
        <f t="shared" si="0"/>
        <v>0.6</v>
      </c>
      <c r="J6" s="37">
        <f t="shared" si="0"/>
        <v>0.7</v>
      </c>
      <c r="L6" t="s">
        <v>1</v>
      </c>
      <c r="M6" t="s">
        <v>0</v>
      </c>
    </row>
    <row r="7" spans="1:14">
      <c r="A7">
        <v>2</v>
      </c>
      <c r="B7">
        <v>2</v>
      </c>
      <c r="C7" s="38">
        <f t="shared" ref="C7:E10" si="1">ROUND($L$4*(1-EXP(-$M$4*$A7))^$N$4*C$2, 1)</f>
        <v>0</v>
      </c>
      <c r="D7" s="39">
        <f t="shared" si="1"/>
        <v>0.1</v>
      </c>
      <c r="E7" s="39">
        <f t="shared" si="1"/>
        <v>0.2</v>
      </c>
      <c r="F7" s="39">
        <f t="shared" ref="F7:F9" si="2">ROUND($L$4*(1-EXP(-$M$4*$A7))^$N$4*F$2, 1)</f>
        <v>0.3</v>
      </c>
      <c r="G7" s="39">
        <f t="shared" si="0"/>
        <v>0.8</v>
      </c>
      <c r="H7" s="39">
        <f t="shared" ref="H7:H8" si="3">ROUND($L$4*(1-EXP(-$M$4*$A7))^$N$4*H$2, 0)</f>
        <v>1</v>
      </c>
      <c r="I7" s="39">
        <f t="shared" ref="I7:J35" si="4">ROUND($L$4*(1-EXP(-$M$4*$A7))^$N$4*I$2, 0)</f>
        <v>2</v>
      </c>
      <c r="J7" s="40">
        <f t="shared" si="4"/>
        <v>2</v>
      </c>
      <c r="L7" t="s">
        <v>2</v>
      </c>
      <c r="M7" t="s">
        <v>3</v>
      </c>
    </row>
    <row r="8" spans="1:14">
      <c r="A8">
        <v>3</v>
      </c>
      <c r="B8">
        <v>3</v>
      </c>
      <c r="C8" s="38">
        <f t="shared" si="1"/>
        <v>0</v>
      </c>
      <c r="D8" s="39">
        <f t="shared" si="1"/>
        <v>0.1</v>
      </c>
      <c r="E8" s="39">
        <f t="shared" si="1"/>
        <v>0.4</v>
      </c>
      <c r="F8" s="39">
        <f t="shared" si="2"/>
        <v>0.5</v>
      </c>
      <c r="G8" s="39">
        <f t="shared" ref="G8:G35" si="5">ROUND($L$4*(1-EXP(-$M$4*$A8))^$N$4*G$2, 0)</f>
        <v>2</v>
      </c>
      <c r="H8" s="39">
        <f t="shared" si="3"/>
        <v>3</v>
      </c>
      <c r="I8" s="39">
        <f t="shared" si="4"/>
        <v>4</v>
      </c>
      <c r="J8" s="40">
        <f t="shared" si="4"/>
        <v>5</v>
      </c>
    </row>
    <row r="9" spans="1:14">
      <c r="A9">
        <v>4</v>
      </c>
      <c r="B9">
        <v>4</v>
      </c>
      <c r="C9" s="38">
        <f t="shared" si="1"/>
        <v>0</v>
      </c>
      <c r="D9" s="39">
        <f t="shared" si="1"/>
        <v>0.2</v>
      </c>
      <c r="E9" s="39">
        <f t="shared" si="1"/>
        <v>0.6</v>
      </c>
      <c r="F9" s="39">
        <f t="shared" si="2"/>
        <v>0.9</v>
      </c>
      <c r="G9" s="39">
        <f t="shared" si="5"/>
        <v>2</v>
      </c>
      <c r="H9" s="39">
        <f t="shared" ref="H9:H35" si="6">ROUND($L$4*(1-EXP(-$M$4*$A9))^$N$4*H$2, 0)</f>
        <v>4</v>
      </c>
      <c r="I9" s="39">
        <f t="shared" si="4"/>
        <v>6</v>
      </c>
      <c r="J9" s="40">
        <f t="shared" si="4"/>
        <v>7</v>
      </c>
    </row>
    <row r="10" spans="1:14">
      <c r="A10">
        <v>5</v>
      </c>
      <c r="B10">
        <v>5</v>
      </c>
      <c r="C10" s="38">
        <f t="shared" si="1"/>
        <v>0</v>
      </c>
      <c r="D10" s="39">
        <f t="shared" si="1"/>
        <v>0.3</v>
      </c>
      <c r="E10" s="39">
        <f t="shared" si="1"/>
        <v>0.8</v>
      </c>
      <c r="F10" s="39">
        <f t="shared" ref="F10:F35" si="7">ROUND($L$4*(1-EXP(-$M$4*$A10))^$N$4*F$2, 0)</f>
        <v>1</v>
      </c>
      <c r="G10" s="39">
        <f t="shared" si="5"/>
        <v>3</v>
      </c>
      <c r="H10" s="39">
        <f t="shared" si="6"/>
        <v>6</v>
      </c>
      <c r="I10" s="39">
        <f t="shared" si="4"/>
        <v>8</v>
      </c>
      <c r="J10" s="40">
        <f t="shared" si="4"/>
        <v>10</v>
      </c>
    </row>
    <row r="11" spans="1:14">
      <c r="A11">
        <v>6</v>
      </c>
      <c r="B11">
        <v>6</v>
      </c>
      <c r="C11" s="38">
        <f t="shared" ref="C11:D13" si="8">ROUND($L$4*(1-EXP(-$M$4*$A11))^$N$4*C$2, 1)</f>
        <v>0.1</v>
      </c>
      <c r="D11" s="39">
        <f t="shared" si="8"/>
        <v>0.4</v>
      </c>
      <c r="E11" s="39">
        <f t="shared" ref="E11:E35" si="9">ROUND($L$4*(1-EXP(-$M$4*$A11))^$N$4*E$2, 0)</f>
        <v>1</v>
      </c>
      <c r="F11" s="39">
        <f t="shared" si="7"/>
        <v>2</v>
      </c>
      <c r="G11" s="39">
        <f t="shared" si="5"/>
        <v>5</v>
      </c>
      <c r="H11" s="39">
        <f t="shared" si="6"/>
        <v>8</v>
      </c>
      <c r="I11" s="39">
        <f t="shared" si="4"/>
        <v>10</v>
      </c>
      <c r="J11" s="40">
        <f t="shared" si="4"/>
        <v>13</v>
      </c>
    </row>
    <row r="12" spans="1:14">
      <c r="A12">
        <v>7</v>
      </c>
      <c r="B12">
        <v>7</v>
      </c>
      <c r="C12" s="38">
        <f t="shared" si="8"/>
        <v>0.1</v>
      </c>
      <c r="D12" s="39">
        <f t="shared" si="8"/>
        <v>0.5</v>
      </c>
      <c r="E12" s="39">
        <f t="shared" si="9"/>
        <v>1</v>
      </c>
      <c r="F12" s="39">
        <f t="shared" si="7"/>
        <v>2</v>
      </c>
      <c r="G12" s="39">
        <f t="shared" si="5"/>
        <v>6</v>
      </c>
      <c r="H12" s="39">
        <f t="shared" si="6"/>
        <v>10</v>
      </c>
      <c r="I12" s="39">
        <f t="shared" si="4"/>
        <v>13</v>
      </c>
      <c r="J12" s="40">
        <f t="shared" si="4"/>
        <v>17</v>
      </c>
    </row>
    <row r="13" spans="1:14">
      <c r="A13">
        <v>8</v>
      </c>
      <c r="B13">
        <v>8</v>
      </c>
      <c r="C13" s="38">
        <f t="shared" si="8"/>
        <v>0.1</v>
      </c>
      <c r="D13" s="39">
        <f t="shared" si="8"/>
        <v>0.6</v>
      </c>
      <c r="E13" s="39">
        <f t="shared" si="9"/>
        <v>2</v>
      </c>
      <c r="F13" s="39">
        <f t="shared" si="7"/>
        <v>3</v>
      </c>
      <c r="G13" s="39">
        <f t="shared" si="5"/>
        <v>7</v>
      </c>
      <c r="H13" s="39">
        <f t="shared" si="6"/>
        <v>12</v>
      </c>
      <c r="I13" s="39">
        <f t="shared" si="4"/>
        <v>16</v>
      </c>
      <c r="J13" s="40">
        <f t="shared" si="4"/>
        <v>21</v>
      </c>
    </row>
    <row r="14" spans="1:14">
      <c r="A14">
        <v>9</v>
      </c>
      <c r="B14">
        <v>9</v>
      </c>
      <c r="C14" s="38">
        <f t="shared" ref="C14:C35" si="10">ROUND($L$4*(1-EXP(-$M$4*$A14))^$N$4*C$2, 1)</f>
        <v>0.1</v>
      </c>
      <c r="D14" s="39">
        <f t="shared" ref="D14:D35" si="11">ROUND($L$4*(1-EXP(-$M$4*$A14))^$N$4*D$2, 0)</f>
        <v>1</v>
      </c>
      <c r="E14" s="39">
        <f t="shared" si="9"/>
        <v>2</v>
      </c>
      <c r="F14" s="39">
        <f t="shared" si="7"/>
        <v>3</v>
      </c>
      <c r="G14" s="39">
        <f t="shared" si="5"/>
        <v>8</v>
      </c>
      <c r="H14" s="39">
        <f t="shared" si="6"/>
        <v>14</v>
      </c>
      <c r="I14" s="39">
        <f t="shared" si="4"/>
        <v>19</v>
      </c>
      <c r="J14" s="40">
        <f t="shared" si="4"/>
        <v>25</v>
      </c>
    </row>
    <row r="15" spans="1:14">
      <c r="A15">
        <v>10</v>
      </c>
      <c r="B15">
        <v>10</v>
      </c>
      <c r="C15" s="38">
        <f t="shared" si="10"/>
        <v>0.1</v>
      </c>
      <c r="D15" s="39">
        <f t="shared" si="11"/>
        <v>1</v>
      </c>
      <c r="E15" s="39">
        <f t="shared" si="9"/>
        <v>2</v>
      </c>
      <c r="F15" s="39">
        <f t="shared" si="7"/>
        <v>3</v>
      </c>
      <c r="G15" s="39">
        <f t="shared" si="5"/>
        <v>10</v>
      </c>
      <c r="H15" s="39">
        <f t="shared" si="6"/>
        <v>16</v>
      </c>
      <c r="I15" s="39">
        <f t="shared" si="4"/>
        <v>22</v>
      </c>
      <c r="J15" s="40">
        <f t="shared" si="4"/>
        <v>29</v>
      </c>
    </row>
    <row r="16" spans="1:14">
      <c r="A16">
        <v>11</v>
      </c>
      <c r="B16">
        <v>11</v>
      </c>
      <c r="C16" s="38">
        <f t="shared" si="10"/>
        <v>0.2</v>
      </c>
      <c r="D16" s="39">
        <f t="shared" si="11"/>
        <v>1</v>
      </c>
      <c r="E16" s="39">
        <f t="shared" si="9"/>
        <v>3</v>
      </c>
      <c r="F16" s="39">
        <f t="shared" si="7"/>
        <v>4</v>
      </c>
      <c r="G16" s="39">
        <f t="shared" si="5"/>
        <v>11</v>
      </c>
      <c r="H16" s="39">
        <f t="shared" si="6"/>
        <v>18</v>
      </c>
      <c r="I16" s="39">
        <f t="shared" si="4"/>
        <v>26</v>
      </c>
      <c r="J16" s="40">
        <f t="shared" si="4"/>
        <v>33</v>
      </c>
    </row>
    <row r="17" spans="1:10">
      <c r="A17">
        <v>12</v>
      </c>
      <c r="B17">
        <v>12</v>
      </c>
      <c r="C17" s="38">
        <f t="shared" si="10"/>
        <v>0.2</v>
      </c>
      <c r="D17" s="39">
        <f t="shared" si="11"/>
        <v>1</v>
      </c>
      <c r="E17" s="39">
        <f t="shared" si="9"/>
        <v>3</v>
      </c>
      <c r="F17" s="39">
        <f t="shared" si="7"/>
        <v>4</v>
      </c>
      <c r="G17" s="39">
        <f t="shared" si="5"/>
        <v>13</v>
      </c>
      <c r="H17" s="39">
        <f t="shared" si="6"/>
        <v>21</v>
      </c>
      <c r="I17" s="39">
        <f t="shared" si="4"/>
        <v>29</v>
      </c>
      <c r="J17" s="40">
        <f t="shared" si="4"/>
        <v>37</v>
      </c>
    </row>
    <row r="18" spans="1:10">
      <c r="A18">
        <v>13</v>
      </c>
      <c r="B18">
        <v>13</v>
      </c>
      <c r="C18" s="38">
        <f t="shared" si="10"/>
        <v>0.2</v>
      </c>
      <c r="D18" s="39">
        <f t="shared" si="11"/>
        <v>1</v>
      </c>
      <c r="E18" s="39">
        <f t="shared" si="9"/>
        <v>3</v>
      </c>
      <c r="F18" s="39">
        <f t="shared" si="7"/>
        <v>5</v>
      </c>
      <c r="G18" s="39">
        <f t="shared" si="5"/>
        <v>14</v>
      </c>
      <c r="H18" s="39">
        <f t="shared" si="6"/>
        <v>23</v>
      </c>
      <c r="I18" s="39">
        <f t="shared" si="4"/>
        <v>32</v>
      </c>
      <c r="J18" s="40">
        <f t="shared" si="4"/>
        <v>41</v>
      </c>
    </row>
    <row r="19" spans="1:10">
      <c r="A19">
        <v>14</v>
      </c>
      <c r="B19">
        <v>14</v>
      </c>
      <c r="C19" s="38">
        <f t="shared" si="10"/>
        <v>0.2</v>
      </c>
      <c r="D19" s="39">
        <f t="shared" si="11"/>
        <v>1</v>
      </c>
      <c r="E19" s="39">
        <f t="shared" si="9"/>
        <v>4</v>
      </c>
      <c r="F19" s="39">
        <f t="shared" si="7"/>
        <v>5</v>
      </c>
      <c r="G19" s="39">
        <f t="shared" si="5"/>
        <v>15</v>
      </c>
      <c r="H19" s="39">
        <f t="shared" si="6"/>
        <v>25</v>
      </c>
      <c r="I19" s="39">
        <f t="shared" si="4"/>
        <v>35</v>
      </c>
      <c r="J19" s="40">
        <f t="shared" si="4"/>
        <v>45</v>
      </c>
    </row>
    <row r="20" spans="1:10">
      <c r="A20">
        <v>15</v>
      </c>
      <c r="B20">
        <v>15</v>
      </c>
      <c r="C20" s="38">
        <f t="shared" si="10"/>
        <v>0.2</v>
      </c>
      <c r="D20" s="39">
        <f t="shared" si="11"/>
        <v>1</v>
      </c>
      <c r="E20" s="39">
        <f t="shared" si="9"/>
        <v>4</v>
      </c>
      <c r="F20" s="39">
        <f t="shared" si="7"/>
        <v>6</v>
      </c>
      <c r="G20" s="39">
        <f t="shared" si="5"/>
        <v>17</v>
      </c>
      <c r="H20" s="39">
        <f t="shared" si="6"/>
        <v>28</v>
      </c>
      <c r="I20" s="39">
        <f t="shared" si="4"/>
        <v>39</v>
      </c>
      <c r="J20" s="40">
        <f t="shared" si="4"/>
        <v>50</v>
      </c>
    </row>
    <row r="21" spans="1:10">
      <c r="A21">
        <v>16</v>
      </c>
      <c r="B21">
        <v>16</v>
      </c>
      <c r="C21" s="38">
        <f t="shared" si="10"/>
        <v>0.2</v>
      </c>
      <c r="D21" s="39">
        <f t="shared" si="11"/>
        <v>2</v>
      </c>
      <c r="E21" s="39">
        <f t="shared" si="9"/>
        <v>4</v>
      </c>
      <c r="F21" s="39">
        <f t="shared" si="7"/>
        <v>7</v>
      </c>
      <c r="G21" s="39">
        <f t="shared" si="5"/>
        <v>18</v>
      </c>
      <c r="H21" s="39">
        <f t="shared" si="6"/>
        <v>30</v>
      </c>
      <c r="I21" s="39">
        <f t="shared" si="4"/>
        <v>42</v>
      </c>
      <c r="J21" s="40">
        <f t="shared" si="4"/>
        <v>54</v>
      </c>
    </row>
    <row r="22" spans="1:10">
      <c r="A22">
        <v>17</v>
      </c>
      <c r="B22">
        <v>17</v>
      </c>
      <c r="C22" s="38">
        <f t="shared" si="10"/>
        <v>0.3</v>
      </c>
      <c r="D22" s="39">
        <f t="shared" si="11"/>
        <v>2</v>
      </c>
      <c r="E22" s="39">
        <f t="shared" si="9"/>
        <v>5</v>
      </c>
      <c r="F22" s="39">
        <f t="shared" si="7"/>
        <v>7</v>
      </c>
      <c r="G22" s="39">
        <f t="shared" si="5"/>
        <v>20</v>
      </c>
      <c r="H22" s="39">
        <f t="shared" si="6"/>
        <v>33</v>
      </c>
      <c r="I22" s="39">
        <f t="shared" si="4"/>
        <v>45</v>
      </c>
      <c r="J22" s="40">
        <f t="shared" si="4"/>
        <v>58</v>
      </c>
    </row>
    <row r="23" spans="1:10">
      <c r="A23">
        <v>18</v>
      </c>
      <c r="B23">
        <v>18</v>
      </c>
      <c r="C23" s="38">
        <f t="shared" si="10"/>
        <v>0.3</v>
      </c>
      <c r="D23" s="39">
        <f t="shared" si="11"/>
        <v>2</v>
      </c>
      <c r="E23" s="39">
        <f t="shared" si="9"/>
        <v>5</v>
      </c>
      <c r="F23" s="39">
        <f t="shared" si="7"/>
        <v>8</v>
      </c>
      <c r="G23" s="39">
        <f t="shared" si="5"/>
        <v>21</v>
      </c>
      <c r="H23" s="39">
        <f t="shared" si="6"/>
        <v>35</v>
      </c>
      <c r="I23" s="39">
        <f t="shared" si="4"/>
        <v>49</v>
      </c>
      <c r="J23" s="40">
        <f t="shared" si="4"/>
        <v>62</v>
      </c>
    </row>
    <row r="24" spans="1:10">
      <c r="A24">
        <v>19</v>
      </c>
      <c r="B24">
        <v>19</v>
      </c>
      <c r="C24" s="38">
        <f t="shared" si="10"/>
        <v>0.3</v>
      </c>
      <c r="D24" s="39">
        <f t="shared" si="11"/>
        <v>2</v>
      </c>
      <c r="E24" s="39">
        <f t="shared" si="9"/>
        <v>5</v>
      </c>
      <c r="F24" s="39">
        <f t="shared" si="7"/>
        <v>8</v>
      </c>
      <c r="G24" s="39">
        <f t="shared" si="5"/>
        <v>23</v>
      </c>
      <c r="H24" s="39">
        <f t="shared" si="6"/>
        <v>37</v>
      </c>
      <c r="I24" s="39">
        <f t="shared" si="4"/>
        <v>52</v>
      </c>
      <c r="J24" s="40">
        <f t="shared" si="4"/>
        <v>67</v>
      </c>
    </row>
    <row r="25" spans="1:10">
      <c r="A25">
        <v>20</v>
      </c>
      <c r="B25">
        <v>20</v>
      </c>
      <c r="C25" s="38">
        <f t="shared" si="10"/>
        <v>0.3</v>
      </c>
      <c r="D25" s="39">
        <f t="shared" si="11"/>
        <v>2</v>
      </c>
      <c r="E25" s="39">
        <f t="shared" si="9"/>
        <v>6</v>
      </c>
      <c r="F25" s="39">
        <f t="shared" si="7"/>
        <v>9</v>
      </c>
      <c r="G25" s="39">
        <f t="shared" si="5"/>
        <v>24</v>
      </c>
      <c r="H25" s="39">
        <f t="shared" si="6"/>
        <v>40</v>
      </c>
      <c r="I25" s="39">
        <f t="shared" si="4"/>
        <v>55</v>
      </c>
      <c r="J25" s="40">
        <f t="shared" si="4"/>
        <v>71</v>
      </c>
    </row>
    <row r="26" spans="1:10">
      <c r="A26">
        <v>23</v>
      </c>
      <c r="B26" s="3" t="s">
        <v>15</v>
      </c>
      <c r="C26" s="38">
        <f t="shared" si="10"/>
        <v>0.4</v>
      </c>
      <c r="D26" s="39">
        <f t="shared" si="11"/>
        <v>2</v>
      </c>
      <c r="E26" s="39">
        <f t="shared" si="9"/>
        <v>7</v>
      </c>
      <c r="F26" s="39">
        <f t="shared" si="7"/>
        <v>10</v>
      </c>
      <c r="G26" s="39">
        <f t="shared" si="5"/>
        <v>28</v>
      </c>
      <c r="H26" s="39">
        <f t="shared" si="6"/>
        <v>47</v>
      </c>
      <c r="I26" s="39">
        <f t="shared" si="4"/>
        <v>65</v>
      </c>
      <c r="J26" s="40">
        <f t="shared" si="4"/>
        <v>83</v>
      </c>
    </row>
    <row r="27" spans="1:10">
      <c r="A27">
        <v>28</v>
      </c>
      <c r="B27" s="3" t="s">
        <v>16</v>
      </c>
      <c r="C27" s="38">
        <f t="shared" si="10"/>
        <v>0.5</v>
      </c>
      <c r="D27" s="39">
        <f t="shared" si="11"/>
        <v>3</v>
      </c>
      <c r="E27" s="39">
        <f t="shared" si="9"/>
        <v>8</v>
      </c>
      <c r="F27" s="39">
        <f t="shared" si="7"/>
        <v>12</v>
      </c>
      <c r="G27" s="39">
        <f t="shared" si="5"/>
        <v>35</v>
      </c>
      <c r="H27" s="39">
        <f t="shared" si="6"/>
        <v>57</v>
      </c>
      <c r="I27" s="39">
        <f t="shared" si="4"/>
        <v>80</v>
      </c>
      <c r="J27" s="40">
        <f t="shared" si="4"/>
        <v>102</v>
      </c>
    </row>
    <row r="28" spans="1:10">
      <c r="A28">
        <v>33</v>
      </c>
      <c r="B28" s="3" t="s">
        <v>17</v>
      </c>
      <c r="C28" s="38">
        <f t="shared" si="10"/>
        <v>0.6</v>
      </c>
      <c r="D28" s="39">
        <f t="shared" si="11"/>
        <v>3</v>
      </c>
      <c r="E28" s="39">
        <f t="shared" si="9"/>
        <v>10</v>
      </c>
      <c r="F28" s="39">
        <f t="shared" si="7"/>
        <v>14</v>
      </c>
      <c r="G28" s="39">
        <f t="shared" si="5"/>
        <v>41</v>
      </c>
      <c r="H28" s="39">
        <f t="shared" si="6"/>
        <v>67</v>
      </c>
      <c r="I28" s="39">
        <f t="shared" si="4"/>
        <v>93</v>
      </c>
      <c r="J28" s="40">
        <f t="shared" si="4"/>
        <v>120</v>
      </c>
    </row>
    <row r="29" spans="1:10">
      <c r="A29">
        <v>38</v>
      </c>
      <c r="B29" s="3" t="s">
        <v>18</v>
      </c>
      <c r="C29" s="38">
        <f t="shared" si="10"/>
        <v>0.6</v>
      </c>
      <c r="D29" s="39">
        <f t="shared" si="11"/>
        <v>4</v>
      </c>
      <c r="E29" s="39">
        <f t="shared" si="9"/>
        <v>11</v>
      </c>
      <c r="F29" s="39">
        <f t="shared" si="7"/>
        <v>16</v>
      </c>
      <c r="G29" s="39">
        <f t="shared" si="5"/>
        <v>46</v>
      </c>
      <c r="H29" s="39">
        <f t="shared" si="6"/>
        <v>76</v>
      </c>
      <c r="I29" s="39">
        <f t="shared" si="4"/>
        <v>105</v>
      </c>
      <c r="J29" s="40">
        <f t="shared" si="4"/>
        <v>135</v>
      </c>
    </row>
    <row r="30" spans="1:10">
      <c r="A30">
        <v>43</v>
      </c>
      <c r="B30" s="3" t="s">
        <v>19</v>
      </c>
      <c r="C30" s="38">
        <f t="shared" si="10"/>
        <v>0.7</v>
      </c>
      <c r="D30" s="39">
        <f t="shared" si="11"/>
        <v>4</v>
      </c>
      <c r="E30" s="39">
        <f t="shared" si="9"/>
        <v>12</v>
      </c>
      <c r="F30" s="39">
        <f t="shared" si="7"/>
        <v>18</v>
      </c>
      <c r="G30" s="39">
        <f t="shared" si="5"/>
        <v>51</v>
      </c>
      <c r="H30" s="39">
        <f t="shared" si="6"/>
        <v>83</v>
      </c>
      <c r="I30" s="39">
        <f t="shared" si="4"/>
        <v>116</v>
      </c>
      <c r="J30" s="40">
        <f t="shared" si="4"/>
        <v>148</v>
      </c>
    </row>
    <row r="31" spans="1:10">
      <c r="A31">
        <v>48</v>
      </c>
      <c r="B31" s="3" t="s">
        <v>20</v>
      </c>
      <c r="C31" s="38">
        <f t="shared" si="10"/>
        <v>0.7</v>
      </c>
      <c r="D31" s="39">
        <f t="shared" si="11"/>
        <v>5</v>
      </c>
      <c r="E31" s="39">
        <f t="shared" si="9"/>
        <v>13</v>
      </c>
      <c r="F31" s="39">
        <f t="shared" si="7"/>
        <v>19</v>
      </c>
      <c r="G31" s="39">
        <f t="shared" si="5"/>
        <v>55</v>
      </c>
      <c r="H31" s="39">
        <f t="shared" si="6"/>
        <v>90</v>
      </c>
      <c r="I31" s="39">
        <f t="shared" si="4"/>
        <v>125</v>
      </c>
      <c r="J31" s="40">
        <f t="shared" si="4"/>
        <v>160</v>
      </c>
    </row>
    <row r="32" spans="1:10">
      <c r="A32">
        <v>53</v>
      </c>
      <c r="B32" s="3" t="s">
        <v>21</v>
      </c>
      <c r="C32" s="38">
        <f t="shared" si="10"/>
        <v>0.8</v>
      </c>
      <c r="D32" s="39">
        <f t="shared" si="11"/>
        <v>5</v>
      </c>
      <c r="E32" s="39">
        <f t="shared" si="9"/>
        <v>14</v>
      </c>
      <c r="F32" s="39">
        <f t="shared" si="7"/>
        <v>21</v>
      </c>
      <c r="G32" s="39">
        <f t="shared" si="5"/>
        <v>58</v>
      </c>
      <c r="H32" s="39">
        <f t="shared" si="6"/>
        <v>95</v>
      </c>
      <c r="I32" s="39">
        <f t="shared" si="4"/>
        <v>133</v>
      </c>
      <c r="J32" s="40">
        <f t="shared" si="4"/>
        <v>170</v>
      </c>
    </row>
    <row r="33" spans="1:11">
      <c r="A33">
        <v>58</v>
      </c>
      <c r="B33" s="3" t="s">
        <v>22</v>
      </c>
      <c r="C33" s="38">
        <f t="shared" si="10"/>
        <v>0.8</v>
      </c>
      <c r="D33" s="39">
        <f t="shared" si="11"/>
        <v>5</v>
      </c>
      <c r="E33" s="39">
        <f t="shared" si="9"/>
        <v>14</v>
      </c>
      <c r="F33" s="39">
        <f t="shared" si="7"/>
        <v>22</v>
      </c>
      <c r="G33" s="39">
        <f t="shared" si="5"/>
        <v>61</v>
      </c>
      <c r="H33" s="39">
        <f t="shared" si="6"/>
        <v>100</v>
      </c>
      <c r="I33" s="39">
        <f t="shared" si="4"/>
        <v>140</v>
      </c>
      <c r="J33" s="40">
        <f t="shared" si="4"/>
        <v>179</v>
      </c>
    </row>
    <row r="34" spans="1:11">
      <c r="A34">
        <v>63</v>
      </c>
      <c r="B34" s="3" t="s">
        <v>23</v>
      </c>
      <c r="C34" s="38">
        <f t="shared" si="10"/>
        <v>0.9</v>
      </c>
      <c r="D34" s="39">
        <f t="shared" si="11"/>
        <v>5</v>
      </c>
      <c r="E34" s="39">
        <f t="shared" si="9"/>
        <v>15</v>
      </c>
      <c r="F34" s="39">
        <f t="shared" si="7"/>
        <v>23</v>
      </c>
      <c r="G34" s="39">
        <f t="shared" si="5"/>
        <v>64</v>
      </c>
      <c r="H34" s="39">
        <f t="shared" si="6"/>
        <v>105</v>
      </c>
      <c r="I34" s="39">
        <f t="shared" si="4"/>
        <v>146</v>
      </c>
      <c r="J34" s="40">
        <f t="shared" si="4"/>
        <v>187</v>
      </c>
    </row>
    <row r="35" spans="1:11" ht="15.75" thickBot="1">
      <c r="A35">
        <v>68</v>
      </c>
      <c r="B35" s="3" t="s">
        <v>24</v>
      </c>
      <c r="C35" s="41">
        <f t="shared" si="10"/>
        <v>0.9</v>
      </c>
      <c r="D35" s="42">
        <f t="shared" si="11"/>
        <v>6</v>
      </c>
      <c r="E35" s="42">
        <f t="shared" si="9"/>
        <v>15</v>
      </c>
      <c r="F35" s="42">
        <f t="shared" si="7"/>
        <v>23</v>
      </c>
      <c r="G35" s="42">
        <f t="shared" si="5"/>
        <v>66</v>
      </c>
      <c r="H35" s="42">
        <f t="shared" si="6"/>
        <v>108</v>
      </c>
      <c r="I35" s="42">
        <f t="shared" si="4"/>
        <v>150</v>
      </c>
      <c r="J35" s="43">
        <f t="shared" si="4"/>
        <v>193</v>
      </c>
    </row>
    <row r="36" spans="1:11">
      <c r="C36" s="1"/>
      <c r="E36" s="1"/>
      <c r="F36" s="1"/>
      <c r="G36" s="1"/>
      <c r="H36" s="1"/>
      <c r="I36" s="1"/>
      <c r="J36" s="1"/>
    </row>
    <row r="37" spans="1:11">
      <c r="B37" s="1"/>
      <c r="C37" s="1"/>
      <c r="D37" s="1"/>
      <c r="E37" s="1"/>
      <c r="F37" s="1"/>
      <c r="G37" s="1"/>
      <c r="H37" s="1"/>
      <c r="I37" s="1"/>
      <c r="J37" s="1"/>
      <c r="K37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40"/>
  <sheetViews>
    <sheetView tabSelected="1" workbookViewId="0">
      <selection activeCell="K11" sqref="K11"/>
    </sheetView>
  </sheetViews>
  <sheetFormatPr defaultRowHeight="15"/>
  <cols>
    <col min="1" max="9" width="6.85546875" customWidth="1"/>
  </cols>
  <sheetData>
    <row r="1" spans="1:11">
      <c r="A1" t="s">
        <v>40</v>
      </c>
      <c r="F1" s="7" t="s">
        <v>43</v>
      </c>
      <c r="H1" s="16">
        <v>1</v>
      </c>
      <c r="I1" s="5" t="s">
        <v>44</v>
      </c>
      <c r="K1" s="6"/>
    </row>
    <row r="2" spans="1:11">
      <c r="A2" t="s">
        <v>41</v>
      </c>
      <c r="H2" s="17">
        <v>2</v>
      </c>
      <c r="I2" s="5" t="s">
        <v>45</v>
      </c>
      <c r="K2" s="6"/>
    </row>
    <row r="3" spans="1:11">
      <c r="A3" t="s">
        <v>42</v>
      </c>
      <c r="H3" s="20">
        <v>3</v>
      </c>
      <c r="I3" s="5" t="s">
        <v>46</v>
      </c>
      <c r="K3" s="6"/>
    </row>
    <row r="4" spans="1:11" ht="15" customHeight="1">
      <c r="A4" s="4" t="s">
        <v>57</v>
      </c>
      <c r="B4" s="4"/>
      <c r="C4" s="4"/>
      <c r="D4" s="4"/>
      <c r="E4" s="4"/>
      <c r="F4" s="4"/>
      <c r="H4" s="22">
        <v>4</v>
      </c>
      <c r="I4" s="5" t="s">
        <v>47</v>
      </c>
      <c r="K4" s="6"/>
    </row>
    <row r="5" spans="1:11" ht="15" customHeight="1">
      <c r="A5" s="4"/>
      <c r="B5" s="4"/>
      <c r="C5" s="4"/>
      <c r="D5" s="4"/>
      <c r="E5" s="4"/>
      <c r="F5" s="4"/>
      <c r="H5" s="25">
        <v>5</v>
      </c>
      <c r="I5" s="5" t="s">
        <v>48</v>
      </c>
      <c r="K5" s="6"/>
    </row>
    <row r="6" spans="1:11">
      <c r="H6" s="33">
        <v>6</v>
      </c>
      <c r="I6" s="5" t="s">
        <v>49</v>
      </c>
      <c r="K6" s="6"/>
    </row>
    <row r="7" spans="1:11">
      <c r="A7" s="7"/>
      <c r="B7" s="7"/>
      <c r="C7" s="7"/>
      <c r="D7" s="7"/>
      <c r="E7" s="7" t="s">
        <v>30</v>
      </c>
      <c r="F7" s="7"/>
      <c r="G7" s="7"/>
      <c r="H7" s="7"/>
      <c r="I7" s="7"/>
      <c r="J7" s="7"/>
    </row>
    <row r="8" spans="1:11" ht="15.75" thickBot="1">
      <c r="A8" s="8" t="s">
        <v>12</v>
      </c>
      <c r="B8" s="9" t="s">
        <v>32</v>
      </c>
      <c r="C8" s="9" t="s">
        <v>33</v>
      </c>
      <c r="D8" s="9" t="s">
        <v>34</v>
      </c>
      <c r="E8" s="9" t="s">
        <v>35</v>
      </c>
      <c r="F8" s="9" t="s">
        <v>36</v>
      </c>
      <c r="G8" s="9" t="s">
        <v>37</v>
      </c>
      <c r="H8" s="9" t="s">
        <v>38</v>
      </c>
      <c r="I8" s="9" t="s">
        <v>39</v>
      </c>
      <c r="J8" s="7"/>
      <c r="K8" s="5"/>
    </row>
    <row r="9" spans="1:11">
      <c r="A9" s="7">
        <v>1</v>
      </c>
      <c r="B9" s="11">
        <v>0</v>
      </c>
      <c r="C9" s="12">
        <v>0</v>
      </c>
      <c r="D9" s="12">
        <v>0.1</v>
      </c>
      <c r="E9" s="13">
        <v>0.2</v>
      </c>
      <c r="F9" s="13">
        <v>0.4</v>
      </c>
      <c r="G9" s="13">
        <v>0.7</v>
      </c>
      <c r="H9" s="13">
        <v>1</v>
      </c>
      <c r="I9" s="14">
        <v>1</v>
      </c>
      <c r="J9" s="7"/>
      <c r="K9" s="5"/>
    </row>
    <row r="10" spans="1:11">
      <c r="A10" s="7">
        <v>2</v>
      </c>
      <c r="B10" s="15">
        <v>0</v>
      </c>
      <c r="C10" s="16">
        <v>0.1</v>
      </c>
      <c r="D10" s="17">
        <v>0.3</v>
      </c>
      <c r="E10" s="17">
        <v>0.4</v>
      </c>
      <c r="F10" s="17">
        <v>1</v>
      </c>
      <c r="G10" s="17">
        <v>2</v>
      </c>
      <c r="H10" s="17">
        <v>3</v>
      </c>
      <c r="I10" s="18">
        <v>3</v>
      </c>
      <c r="J10" s="7"/>
      <c r="K10" s="5"/>
    </row>
    <row r="11" spans="1:11">
      <c r="A11" s="7">
        <v>3</v>
      </c>
      <c r="B11" s="15">
        <v>0</v>
      </c>
      <c r="C11" s="17">
        <v>0.2</v>
      </c>
      <c r="D11" s="17">
        <v>0.5</v>
      </c>
      <c r="E11" s="17">
        <v>0.7</v>
      </c>
      <c r="F11" s="17">
        <v>2</v>
      </c>
      <c r="G11" s="17">
        <v>3</v>
      </c>
      <c r="H11" s="17">
        <v>5</v>
      </c>
      <c r="I11" s="19">
        <v>6</v>
      </c>
      <c r="J11" s="7"/>
      <c r="K11" s="5"/>
    </row>
    <row r="12" spans="1:11">
      <c r="A12" s="7">
        <v>4</v>
      </c>
      <c r="B12" s="15">
        <v>0</v>
      </c>
      <c r="C12" s="17">
        <v>0.2</v>
      </c>
      <c r="D12" s="17">
        <v>0.7</v>
      </c>
      <c r="E12" s="17">
        <v>1</v>
      </c>
      <c r="F12" s="17">
        <v>3</v>
      </c>
      <c r="G12" s="17">
        <v>5</v>
      </c>
      <c r="H12" s="20">
        <v>7</v>
      </c>
      <c r="I12" s="19">
        <v>9</v>
      </c>
      <c r="J12" s="7"/>
      <c r="K12" s="5"/>
    </row>
    <row r="13" spans="1:11">
      <c r="A13" s="7">
        <v>5</v>
      </c>
      <c r="B13" s="15">
        <v>0.1</v>
      </c>
      <c r="C13" s="17">
        <v>0.3</v>
      </c>
      <c r="D13" s="17">
        <v>0.9</v>
      </c>
      <c r="E13" s="17">
        <v>1</v>
      </c>
      <c r="F13" s="17">
        <v>4</v>
      </c>
      <c r="G13" s="20">
        <v>6</v>
      </c>
      <c r="H13" s="20">
        <v>9</v>
      </c>
      <c r="I13" s="19">
        <v>11</v>
      </c>
      <c r="J13" s="7"/>
      <c r="K13" s="5"/>
    </row>
    <row r="14" spans="1:11">
      <c r="A14" s="7">
        <v>6</v>
      </c>
      <c r="B14" s="15">
        <v>0.1</v>
      </c>
      <c r="C14" s="17">
        <v>0.4</v>
      </c>
      <c r="D14" s="17">
        <v>1</v>
      </c>
      <c r="E14" s="17">
        <v>2</v>
      </c>
      <c r="F14" s="17">
        <v>5</v>
      </c>
      <c r="G14" s="20">
        <v>8</v>
      </c>
      <c r="H14" s="20">
        <v>11</v>
      </c>
      <c r="I14" s="19">
        <v>14</v>
      </c>
      <c r="J14" s="7"/>
    </row>
    <row r="15" spans="1:11">
      <c r="A15" s="7">
        <v>7</v>
      </c>
      <c r="B15" s="15">
        <v>0.1</v>
      </c>
      <c r="C15" s="17">
        <v>0.5</v>
      </c>
      <c r="D15" s="17">
        <v>1</v>
      </c>
      <c r="E15" s="17">
        <v>2</v>
      </c>
      <c r="F15" s="20">
        <v>6</v>
      </c>
      <c r="G15" s="20">
        <v>10</v>
      </c>
      <c r="H15" s="20">
        <v>14</v>
      </c>
      <c r="I15" s="19">
        <v>18</v>
      </c>
      <c r="J15" s="7"/>
    </row>
    <row r="16" spans="1:11">
      <c r="A16" s="7">
        <v>8</v>
      </c>
      <c r="B16" s="15">
        <v>0.1</v>
      </c>
      <c r="C16" s="17">
        <v>0.6</v>
      </c>
      <c r="D16" s="17">
        <v>2</v>
      </c>
      <c r="E16" s="17">
        <v>3</v>
      </c>
      <c r="F16" s="20">
        <v>7</v>
      </c>
      <c r="G16" s="20">
        <v>12</v>
      </c>
      <c r="H16" s="20">
        <v>16</v>
      </c>
      <c r="I16" s="19">
        <v>21</v>
      </c>
      <c r="J16" s="7"/>
    </row>
    <row r="17" spans="1:10">
      <c r="A17" s="7">
        <v>9</v>
      </c>
      <c r="B17" s="15">
        <v>0.1</v>
      </c>
      <c r="C17" s="17">
        <v>1</v>
      </c>
      <c r="D17" s="17">
        <v>2</v>
      </c>
      <c r="E17" s="17">
        <v>3</v>
      </c>
      <c r="F17" s="20">
        <v>8</v>
      </c>
      <c r="G17" s="20">
        <v>13</v>
      </c>
      <c r="H17" s="20">
        <v>19</v>
      </c>
      <c r="I17" s="21">
        <v>24</v>
      </c>
      <c r="J17" s="7"/>
    </row>
    <row r="18" spans="1:10">
      <c r="A18" s="7">
        <v>10</v>
      </c>
      <c r="B18" s="15">
        <v>0.1</v>
      </c>
      <c r="C18" s="17">
        <v>1</v>
      </c>
      <c r="D18" s="17">
        <v>2</v>
      </c>
      <c r="E18" s="17">
        <v>3</v>
      </c>
      <c r="F18" s="20">
        <v>9</v>
      </c>
      <c r="G18" s="20">
        <v>15</v>
      </c>
      <c r="H18" s="20">
        <v>21</v>
      </c>
      <c r="I18" s="21">
        <v>27</v>
      </c>
      <c r="J18" s="7"/>
    </row>
    <row r="19" spans="1:10">
      <c r="A19" s="7">
        <v>11</v>
      </c>
      <c r="B19" s="15">
        <v>0.1</v>
      </c>
      <c r="C19" s="17">
        <v>1</v>
      </c>
      <c r="D19" s="17">
        <v>2</v>
      </c>
      <c r="E19" s="17">
        <v>4</v>
      </c>
      <c r="F19" s="20">
        <v>10</v>
      </c>
      <c r="G19" s="20">
        <v>17</v>
      </c>
      <c r="H19" s="22">
        <v>24</v>
      </c>
      <c r="I19" s="21">
        <v>30</v>
      </c>
      <c r="J19" s="7"/>
    </row>
    <row r="20" spans="1:10">
      <c r="A20" s="7">
        <v>12</v>
      </c>
      <c r="B20" s="23">
        <v>0.2</v>
      </c>
      <c r="C20" s="17">
        <v>1</v>
      </c>
      <c r="D20" s="17">
        <v>3</v>
      </c>
      <c r="E20" s="17">
        <v>4</v>
      </c>
      <c r="F20" s="20">
        <v>11</v>
      </c>
      <c r="G20" s="20">
        <v>19</v>
      </c>
      <c r="H20" s="22">
        <v>26</v>
      </c>
      <c r="I20" s="21">
        <v>34</v>
      </c>
      <c r="J20" s="7"/>
    </row>
    <row r="21" spans="1:10">
      <c r="A21" s="7">
        <v>13</v>
      </c>
      <c r="B21" s="23">
        <v>0.2</v>
      </c>
      <c r="C21" s="17">
        <v>1</v>
      </c>
      <c r="D21" s="17">
        <v>3</v>
      </c>
      <c r="E21" s="17">
        <v>4</v>
      </c>
      <c r="F21" s="20">
        <v>13</v>
      </c>
      <c r="G21" s="20">
        <v>21</v>
      </c>
      <c r="H21" s="22">
        <v>29</v>
      </c>
      <c r="I21" s="21">
        <v>37</v>
      </c>
      <c r="J21" s="7"/>
    </row>
    <row r="22" spans="1:10">
      <c r="A22" s="7">
        <v>14</v>
      </c>
      <c r="B22" s="23">
        <v>0.2</v>
      </c>
      <c r="C22" s="17">
        <v>1</v>
      </c>
      <c r="D22" s="17">
        <v>3</v>
      </c>
      <c r="E22" s="17">
        <v>5</v>
      </c>
      <c r="F22" s="20">
        <v>14</v>
      </c>
      <c r="G22" s="22">
        <v>22</v>
      </c>
      <c r="H22" s="22">
        <v>31</v>
      </c>
      <c r="I22" s="21">
        <v>40</v>
      </c>
      <c r="J22" s="7"/>
    </row>
    <row r="23" spans="1:10">
      <c r="A23" s="7">
        <v>15</v>
      </c>
      <c r="B23" s="23">
        <v>0.2</v>
      </c>
      <c r="C23" s="17">
        <v>1</v>
      </c>
      <c r="D23" s="17">
        <v>3</v>
      </c>
      <c r="E23" s="17">
        <v>5</v>
      </c>
      <c r="F23" s="20">
        <v>15</v>
      </c>
      <c r="G23" s="22">
        <v>24</v>
      </c>
      <c r="H23" s="22">
        <v>34</v>
      </c>
      <c r="I23" s="21">
        <v>43</v>
      </c>
      <c r="J23" s="7"/>
    </row>
    <row r="24" spans="1:10">
      <c r="A24" s="7">
        <v>16</v>
      </c>
      <c r="B24" s="23">
        <v>0.2</v>
      </c>
      <c r="C24" s="17">
        <v>1</v>
      </c>
      <c r="D24" s="17">
        <v>4</v>
      </c>
      <c r="E24" s="20">
        <v>6</v>
      </c>
      <c r="F24" s="20">
        <v>16</v>
      </c>
      <c r="G24" s="22">
        <v>26</v>
      </c>
      <c r="H24" s="22">
        <v>36</v>
      </c>
      <c r="I24" s="24">
        <v>46</v>
      </c>
      <c r="J24" s="7"/>
    </row>
    <row r="25" spans="1:10">
      <c r="A25" s="7">
        <v>17</v>
      </c>
      <c r="B25" s="23">
        <v>0.2</v>
      </c>
      <c r="C25" s="17">
        <v>1</v>
      </c>
      <c r="D25" s="17">
        <v>4</v>
      </c>
      <c r="E25" s="20">
        <v>6</v>
      </c>
      <c r="F25" s="20">
        <v>17</v>
      </c>
      <c r="G25" s="22">
        <v>28</v>
      </c>
      <c r="H25" s="22">
        <v>39</v>
      </c>
      <c r="I25" s="24">
        <v>50</v>
      </c>
      <c r="J25" s="7"/>
    </row>
    <row r="26" spans="1:10">
      <c r="A26" s="7">
        <v>18</v>
      </c>
      <c r="B26" s="23">
        <v>0.2</v>
      </c>
      <c r="C26" s="17">
        <v>2</v>
      </c>
      <c r="D26" s="17">
        <v>4</v>
      </c>
      <c r="E26" s="20">
        <v>6</v>
      </c>
      <c r="F26" s="20">
        <v>18</v>
      </c>
      <c r="G26" s="22">
        <v>30</v>
      </c>
      <c r="H26" s="22">
        <v>41</v>
      </c>
      <c r="I26" s="24">
        <v>53</v>
      </c>
      <c r="J26" s="7"/>
    </row>
    <row r="27" spans="1:10">
      <c r="A27" s="7">
        <v>19</v>
      </c>
      <c r="B27" s="23">
        <v>0.3</v>
      </c>
      <c r="C27" s="17">
        <v>2</v>
      </c>
      <c r="D27" s="17">
        <v>4</v>
      </c>
      <c r="E27" s="20">
        <v>7</v>
      </c>
      <c r="F27" s="20">
        <v>19</v>
      </c>
      <c r="G27" s="22">
        <v>31</v>
      </c>
      <c r="H27" s="22">
        <v>43</v>
      </c>
      <c r="I27" s="24">
        <v>56</v>
      </c>
      <c r="J27" s="7"/>
    </row>
    <row r="28" spans="1:10">
      <c r="A28" s="7">
        <v>20</v>
      </c>
      <c r="B28" s="23">
        <v>0.3</v>
      </c>
      <c r="C28" s="17">
        <v>2</v>
      </c>
      <c r="D28" s="17">
        <v>5</v>
      </c>
      <c r="E28" s="20">
        <v>7</v>
      </c>
      <c r="F28" s="20">
        <v>20</v>
      </c>
      <c r="G28" s="22">
        <v>33</v>
      </c>
      <c r="H28" s="25">
        <v>46</v>
      </c>
      <c r="I28" s="24">
        <v>59</v>
      </c>
      <c r="J28" s="7"/>
    </row>
    <row r="29" spans="1:10">
      <c r="A29" s="8" t="s">
        <v>15</v>
      </c>
      <c r="B29" s="23">
        <v>0.3</v>
      </c>
      <c r="C29" s="17">
        <v>2</v>
      </c>
      <c r="D29" s="17">
        <v>5</v>
      </c>
      <c r="E29" s="20">
        <v>8</v>
      </c>
      <c r="F29" s="22">
        <v>23</v>
      </c>
      <c r="G29" s="22">
        <v>38</v>
      </c>
      <c r="H29" s="25">
        <v>53</v>
      </c>
      <c r="I29" s="24">
        <v>67</v>
      </c>
      <c r="J29" s="7"/>
    </row>
    <row r="30" spans="1:10">
      <c r="A30" s="8" t="s">
        <v>16</v>
      </c>
      <c r="B30" s="23">
        <v>0.4</v>
      </c>
      <c r="C30" s="17">
        <v>2</v>
      </c>
      <c r="D30" s="20">
        <v>6</v>
      </c>
      <c r="E30" s="20">
        <v>10</v>
      </c>
      <c r="F30" s="22">
        <v>27</v>
      </c>
      <c r="G30" s="25">
        <v>45</v>
      </c>
      <c r="H30" s="25">
        <v>63</v>
      </c>
      <c r="I30" s="24">
        <v>81</v>
      </c>
      <c r="J30" s="7"/>
    </row>
    <row r="31" spans="1:10">
      <c r="A31" s="8" t="s">
        <v>17</v>
      </c>
      <c r="B31" s="23">
        <v>0.4</v>
      </c>
      <c r="C31" s="17">
        <v>3</v>
      </c>
      <c r="D31" s="20">
        <v>7</v>
      </c>
      <c r="E31" s="20">
        <v>11</v>
      </c>
      <c r="F31" s="22">
        <v>32</v>
      </c>
      <c r="G31" s="25">
        <v>52</v>
      </c>
      <c r="H31" s="25">
        <v>72</v>
      </c>
      <c r="I31" s="24">
        <v>93</v>
      </c>
      <c r="J31" s="7"/>
    </row>
    <row r="32" spans="1:10">
      <c r="A32" s="8" t="s">
        <v>18</v>
      </c>
      <c r="B32" s="23">
        <v>0.5</v>
      </c>
      <c r="C32" s="17">
        <v>3</v>
      </c>
      <c r="D32" s="20">
        <v>8</v>
      </c>
      <c r="E32" s="20">
        <v>12</v>
      </c>
      <c r="F32" s="22">
        <v>35</v>
      </c>
      <c r="G32" s="25">
        <v>58</v>
      </c>
      <c r="H32" s="25">
        <v>81</v>
      </c>
      <c r="I32" s="24">
        <v>103</v>
      </c>
      <c r="J32" s="7"/>
    </row>
    <row r="33" spans="1:10">
      <c r="A33" s="8" t="s">
        <v>19</v>
      </c>
      <c r="B33" s="23">
        <v>0.5</v>
      </c>
      <c r="C33" s="17">
        <v>3</v>
      </c>
      <c r="D33" s="20">
        <v>9</v>
      </c>
      <c r="E33" s="20">
        <v>14</v>
      </c>
      <c r="F33" s="22">
        <v>38</v>
      </c>
      <c r="G33" s="25">
        <v>63</v>
      </c>
      <c r="H33" s="25">
        <v>88</v>
      </c>
      <c r="I33" s="26">
        <v>113</v>
      </c>
      <c r="J33" s="7"/>
    </row>
    <row r="34" spans="1:10">
      <c r="A34" s="8" t="s">
        <v>20</v>
      </c>
      <c r="B34" s="23">
        <v>0.6</v>
      </c>
      <c r="C34" s="17">
        <v>3</v>
      </c>
      <c r="D34" s="20">
        <v>10</v>
      </c>
      <c r="E34" s="20">
        <v>15</v>
      </c>
      <c r="F34" s="22">
        <v>41</v>
      </c>
      <c r="G34" s="25">
        <v>68</v>
      </c>
      <c r="H34" s="25">
        <v>94</v>
      </c>
      <c r="I34" s="26">
        <v>121</v>
      </c>
      <c r="J34" s="7"/>
    </row>
    <row r="35" spans="1:10">
      <c r="A35" s="8" t="s">
        <v>21</v>
      </c>
      <c r="B35" s="23">
        <v>0.6</v>
      </c>
      <c r="C35" s="17">
        <v>4</v>
      </c>
      <c r="D35" s="20">
        <v>10</v>
      </c>
      <c r="E35" s="20">
        <v>15</v>
      </c>
      <c r="F35" s="22">
        <v>44</v>
      </c>
      <c r="G35" s="25">
        <v>72</v>
      </c>
      <c r="H35" s="25">
        <v>100</v>
      </c>
      <c r="I35" s="26">
        <v>128</v>
      </c>
      <c r="J35" s="7"/>
    </row>
    <row r="36" spans="1:10">
      <c r="A36" s="8" t="s">
        <v>22</v>
      </c>
      <c r="B36" s="23">
        <v>0.6</v>
      </c>
      <c r="C36" s="17">
        <v>4</v>
      </c>
      <c r="D36" s="20">
        <v>11</v>
      </c>
      <c r="E36" s="20">
        <v>16</v>
      </c>
      <c r="F36" s="25">
        <v>46</v>
      </c>
      <c r="G36" s="25">
        <v>75</v>
      </c>
      <c r="H36" s="25">
        <v>105</v>
      </c>
      <c r="I36" s="26">
        <v>134</v>
      </c>
      <c r="J36" s="7"/>
    </row>
    <row r="37" spans="1:10">
      <c r="A37" s="8" t="s">
        <v>23</v>
      </c>
      <c r="B37" s="23">
        <v>0.6</v>
      </c>
      <c r="C37" s="17">
        <v>4</v>
      </c>
      <c r="D37" s="20">
        <v>11</v>
      </c>
      <c r="E37" s="20">
        <v>17</v>
      </c>
      <c r="F37" s="25">
        <v>48</v>
      </c>
      <c r="G37" s="25">
        <v>78</v>
      </c>
      <c r="H37" s="25">
        <v>109</v>
      </c>
      <c r="I37" s="26">
        <v>140</v>
      </c>
      <c r="J37" s="7"/>
    </row>
    <row r="38" spans="1:10" ht="15.75" thickBot="1">
      <c r="A38" s="8" t="s">
        <v>24</v>
      </c>
      <c r="B38" s="27">
        <v>0.7</v>
      </c>
      <c r="C38" s="28">
        <v>4</v>
      </c>
      <c r="D38" s="29">
        <v>12</v>
      </c>
      <c r="E38" s="29">
        <v>17</v>
      </c>
      <c r="F38" s="30">
        <v>49</v>
      </c>
      <c r="G38" s="30">
        <v>81</v>
      </c>
      <c r="H38" s="31">
        <v>113</v>
      </c>
      <c r="I38" s="32">
        <v>144</v>
      </c>
      <c r="J38" s="7"/>
    </row>
    <row r="39" spans="1:10">
      <c r="A39" s="7"/>
      <c r="B39" s="7" t="s">
        <v>50</v>
      </c>
      <c r="C39" s="7"/>
      <c r="D39" s="7"/>
      <c r="E39" s="7"/>
      <c r="F39" s="7"/>
      <c r="G39" s="7"/>
      <c r="H39" s="10" t="s">
        <v>51</v>
      </c>
      <c r="I39" s="7"/>
      <c r="J39" s="7"/>
    </row>
    <row r="40" spans="1:10">
      <c r="A40" s="7"/>
      <c r="B40" s="7" t="s">
        <v>54</v>
      </c>
      <c r="C40" s="7"/>
      <c r="D40" s="7"/>
      <c r="E40" s="7"/>
      <c r="F40" s="7"/>
      <c r="G40" s="7"/>
      <c r="H40" s="10" t="s">
        <v>52</v>
      </c>
      <c r="I40" s="7"/>
      <c r="J40" s="7"/>
    </row>
  </sheetData>
  <mergeCells count="1">
    <mergeCell ref="A4:F5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0"/>
  <sheetViews>
    <sheetView workbookViewId="0">
      <selection activeCell="M41" sqref="M41"/>
    </sheetView>
  </sheetViews>
  <sheetFormatPr defaultRowHeight="15"/>
  <cols>
    <col min="1" max="9" width="6.85546875" customWidth="1"/>
  </cols>
  <sheetData>
    <row r="1" spans="1:9">
      <c r="A1" t="s">
        <v>53</v>
      </c>
      <c r="F1" s="7" t="s">
        <v>43</v>
      </c>
      <c r="H1" s="16">
        <v>1</v>
      </c>
      <c r="I1" s="5" t="s">
        <v>44</v>
      </c>
    </row>
    <row r="2" spans="1:9">
      <c r="A2" t="s">
        <v>41</v>
      </c>
      <c r="H2" s="17">
        <v>2</v>
      </c>
      <c r="I2" s="5" t="s">
        <v>45</v>
      </c>
    </row>
    <row r="3" spans="1:9">
      <c r="A3" t="s">
        <v>42</v>
      </c>
      <c r="H3" s="20">
        <v>3</v>
      </c>
      <c r="I3" s="5" t="s">
        <v>46</v>
      </c>
    </row>
    <row r="4" spans="1:9" ht="15" customHeight="1">
      <c r="A4" s="4" t="s">
        <v>55</v>
      </c>
      <c r="B4" s="4"/>
      <c r="C4" s="4"/>
      <c r="D4" s="4"/>
      <c r="E4" s="4"/>
      <c r="F4" s="4"/>
      <c r="H4" s="22">
        <v>4</v>
      </c>
      <c r="I4" s="5" t="s">
        <v>47</v>
      </c>
    </row>
    <row r="5" spans="1:9" ht="15" customHeight="1">
      <c r="A5" s="4"/>
      <c r="B5" s="4"/>
      <c r="C5" s="4"/>
      <c r="D5" s="4"/>
      <c r="E5" s="4"/>
      <c r="F5" s="4"/>
      <c r="H5" s="25">
        <v>5</v>
      </c>
      <c r="I5" s="5" t="s">
        <v>48</v>
      </c>
    </row>
    <row r="6" spans="1:9">
      <c r="H6" s="33">
        <v>6</v>
      </c>
      <c r="I6" s="5" t="s">
        <v>49</v>
      </c>
    </row>
    <row r="7" spans="1:9">
      <c r="A7" s="7"/>
      <c r="B7" s="7"/>
      <c r="C7" s="7"/>
      <c r="D7" s="7"/>
      <c r="E7" s="7" t="s">
        <v>30</v>
      </c>
      <c r="F7" s="7"/>
      <c r="G7" s="7"/>
      <c r="H7" s="7"/>
      <c r="I7" s="7"/>
    </row>
    <row r="8" spans="1:9" ht="15.75" thickBot="1">
      <c r="A8" s="8" t="s">
        <v>12</v>
      </c>
      <c r="B8" s="9" t="s">
        <v>32</v>
      </c>
      <c r="C8" s="9" t="s">
        <v>33</v>
      </c>
      <c r="D8" s="9" t="s">
        <v>34</v>
      </c>
      <c r="E8" s="9" t="s">
        <v>35</v>
      </c>
      <c r="F8" s="9" t="s">
        <v>36</v>
      </c>
      <c r="G8" s="9" t="s">
        <v>37</v>
      </c>
      <c r="H8" s="9" t="s">
        <v>38</v>
      </c>
      <c r="I8" s="9" t="s">
        <v>39</v>
      </c>
    </row>
    <row r="9" spans="1:9">
      <c r="A9" s="7">
        <v>1</v>
      </c>
      <c r="B9" s="11">
        <v>0</v>
      </c>
      <c r="C9" s="12">
        <v>0</v>
      </c>
      <c r="D9" s="12">
        <v>0.1</v>
      </c>
      <c r="E9" s="12">
        <v>0.1</v>
      </c>
      <c r="F9" s="13">
        <v>0.3</v>
      </c>
      <c r="G9" s="13">
        <v>0.4</v>
      </c>
      <c r="H9" s="13">
        <v>0.6</v>
      </c>
      <c r="I9" s="14">
        <v>0.7</v>
      </c>
    </row>
    <row r="10" spans="1:9">
      <c r="A10" s="7">
        <v>2</v>
      </c>
      <c r="B10" s="15">
        <v>0</v>
      </c>
      <c r="C10" s="16">
        <v>0.1</v>
      </c>
      <c r="D10" s="17">
        <v>0.2</v>
      </c>
      <c r="E10" s="17">
        <v>0.3</v>
      </c>
      <c r="F10" s="17">
        <v>0.8</v>
      </c>
      <c r="G10" s="17">
        <v>1</v>
      </c>
      <c r="H10" s="17">
        <v>2</v>
      </c>
      <c r="I10" s="18">
        <v>2</v>
      </c>
    </row>
    <row r="11" spans="1:9">
      <c r="A11" s="7">
        <v>3</v>
      </c>
      <c r="B11" s="15">
        <v>0</v>
      </c>
      <c r="C11" s="16">
        <v>0.1</v>
      </c>
      <c r="D11" s="17">
        <v>0.4</v>
      </c>
      <c r="E11" s="17">
        <v>0.5</v>
      </c>
      <c r="F11" s="17">
        <v>2</v>
      </c>
      <c r="G11" s="17">
        <v>3</v>
      </c>
      <c r="H11" s="17">
        <v>4</v>
      </c>
      <c r="I11" s="18">
        <v>5</v>
      </c>
    </row>
    <row r="12" spans="1:9">
      <c r="A12" s="7">
        <v>4</v>
      </c>
      <c r="B12" s="15">
        <v>0</v>
      </c>
      <c r="C12" s="17">
        <v>0.2</v>
      </c>
      <c r="D12" s="17">
        <v>0.6</v>
      </c>
      <c r="E12" s="17">
        <v>0.9</v>
      </c>
      <c r="F12" s="17">
        <v>2</v>
      </c>
      <c r="G12" s="17">
        <v>4</v>
      </c>
      <c r="H12" s="20">
        <v>6</v>
      </c>
      <c r="I12" s="19">
        <v>7</v>
      </c>
    </row>
    <row r="13" spans="1:9">
      <c r="A13" s="7">
        <v>5</v>
      </c>
      <c r="B13" s="15">
        <v>0</v>
      </c>
      <c r="C13" s="17">
        <v>0.3</v>
      </c>
      <c r="D13" s="17">
        <v>0.8</v>
      </c>
      <c r="E13" s="17">
        <v>1</v>
      </c>
      <c r="F13" s="17">
        <v>3</v>
      </c>
      <c r="G13" s="20">
        <v>6</v>
      </c>
      <c r="H13" s="20">
        <v>8</v>
      </c>
      <c r="I13" s="19">
        <v>10</v>
      </c>
    </row>
    <row r="14" spans="1:9">
      <c r="A14" s="7">
        <v>6</v>
      </c>
      <c r="B14" s="15">
        <v>0.1</v>
      </c>
      <c r="C14" s="17">
        <v>0.4</v>
      </c>
      <c r="D14" s="17">
        <v>1</v>
      </c>
      <c r="E14" s="17">
        <v>2</v>
      </c>
      <c r="F14" s="17">
        <v>5</v>
      </c>
      <c r="G14" s="20">
        <v>8</v>
      </c>
      <c r="H14" s="20">
        <v>10</v>
      </c>
      <c r="I14" s="19">
        <v>13</v>
      </c>
    </row>
    <row r="15" spans="1:9">
      <c r="A15" s="7">
        <v>7</v>
      </c>
      <c r="B15" s="15">
        <v>0.1</v>
      </c>
      <c r="C15" s="17">
        <v>0.5</v>
      </c>
      <c r="D15" s="17">
        <v>1</v>
      </c>
      <c r="E15" s="17">
        <v>2</v>
      </c>
      <c r="F15" s="20">
        <v>6</v>
      </c>
      <c r="G15" s="20">
        <v>10</v>
      </c>
      <c r="H15" s="20">
        <v>13</v>
      </c>
      <c r="I15" s="19">
        <v>17</v>
      </c>
    </row>
    <row r="16" spans="1:9">
      <c r="A16" s="7">
        <v>8</v>
      </c>
      <c r="B16" s="15">
        <v>0.1</v>
      </c>
      <c r="C16" s="17">
        <v>0.6</v>
      </c>
      <c r="D16" s="17">
        <v>2</v>
      </c>
      <c r="E16" s="17">
        <v>3</v>
      </c>
      <c r="F16" s="20">
        <v>7</v>
      </c>
      <c r="G16" s="20">
        <v>12</v>
      </c>
      <c r="H16" s="20">
        <v>16</v>
      </c>
      <c r="I16" s="19">
        <v>21</v>
      </c>
    </row>
    <row r="17" spans="1:9">
      <c r="A17" s="7">
        <v>9</v>
      </c>
      <c r="B17" s="15">
        <v>0.1</v>
      </c>
      <c r="C17" s="17">
        <v>1</v>
      </c>
      <c r="D17" s="17">
        <v>2</v>
      </c>
      <c r="E17" s="17">
        <v>3</v>
      </c>
      <c r="F17" s="20">
        <v>8</v>
      </c>
      <c r="G17" s="20">
        <v>14</v>
      </c>
      <c r="H17" s="20">
        <v>19</v>
      </c>
      <c r="I17" s="21">
        <v>25</v>
      </c>
    </row>
    <row r="18" spans="1:9">
      <c r="A18" s="7">
        <v>10</v>
      </c>
      <c r="B18" s="15">
        <v>0.1</v>
      </c>
      <c r="C18" s="17">
        <v>1</v>
      </c>
      <c r="D18" s="17">
        <v>2</v>
      </c>
      <c r="E18" s="17">
        <v>3</v>
      </c>
      <c r="F18" s="20">
        <v>10</v>
      </c>
      <c r="G18" s="20">
        <v>16</v>
      </c>
      <c r="H18" s="22">
        <v>22</v>
      </c>
      <c r="I18" s="21">
        <v>29</v>
      </c>
    </row>
    <row r="19" spans="1:9">
      <c r="A19" s="7">
        <v>11</v>
      </c>
      <c r="B19" s="23">
        <v>0.2</v>
      </c>
      <c r="C19" s="17">
        <v>1</v>
      </c>
      <c r="D19" s="17">
        <v>3</v>
      </c>
      <c r="E19" s="17">
        <v>4</v>
      </c>
      <c r="F19" s="20">
        <v>11</v>
      </c>
      <c r="G19" s="20">
        <v>18</v>
      </c>
      <c r="H19" s="22">
        <v>26</v>
      </c>
      <c r="I19" s="21">
        <v>33</v>
      </c>
    </row>
    <row r="20" spans="1:9">
      <c r="A20" s="7">
        <v>12</v>
      </c>
      <c r="B20" s="23">
        <v>0.2</v>
      </c>
      <c r="C20" s="17">
        <v>1</v>
      </c>
      <c r="D20" s="17">
        <v>3</v>
      </c>
      <c r="E20" s="17">
        <v>4</v>
      </c>
      <c r="F20" s="20">
        <v>13</v>
      </c>
      <c r="G20" s="20">
        <v>21</v>
      </c>
      <c r="H20" s="22">
        <v>29</v>
      </c>
      <c r="I20" s="21">
        <v>37</v>
      </c>
    </row>
    <row r="21" spans="1:9">
      <c r="A21" s="7">
        <v>13</v>
      </c>
      <c r="B21" s="23">
        <v>0.2</v>
      </c>
      <c r="C21" s="17">
        <v>1</v>
      </c>
      <c r="D21" s="17">
        <v>3</v>
      </c>
      <c r="E21" s="17">
        <v>5</v>
      </c>
      <c r="F21" s="20">
        <v>14</v>
      </c>
      <c r="G21" s="22">
        <v>23</v>
      </c>
      <c r="H21" s="22">
        <v>32</v>
      </c>
      <c r="I21" s="21">
        <v>41</v>
      </c>
    </row>
    <row r="22" spans="1:9">
      <c r="A22" s="7">
        <v>14</v>
      </c>
      <c r="B22" s="23">
        <v>0.2</v>
      </c>
      <c r="C22" s="17">
        <v>1</v>
      </c>
      <c r="D22" s="17">
        <v>4</v>
      </c>
      <c r="E22" s="17">
        <v>5</v>
      </c>
      <c r="F22" s="20">
        <v>15</v>
      </c>
      <c r="G22" s="22">
        <v>25</v>
      </c>
      <c r="H22" s="22">
        <v>35</v>
      </c>
      <c r="I22" s="24">
        <v>45</v>
      </c>
    </row>
    <row r="23" spans="1:9">
      <c r="A23" s="7">
        <v>15</v>
      </c>
      <c r="B23" s="23">
        <v>0.2</v>
      </c>
      <c r="C23" s="17">
        <v>1</v>
      </c>
      <c r="D23" s="17">
        <v>4</v>
      </c>
      <c r="E23" s="20">
        <v>6</v>
      </c>
      <c r="F23" s="20">
        <v>17</v>
      </c>
      <c r="G23" s="22">
        <v>28</v>
      </c>
      <c r="H23" s="22">
        <v>39</v>
      </c>
      <c r="I23" s="24">
        <v>50</v>
      </c>
    </row>
    <row r="24" spans="1:9">
      <c r="A24" s="7">
        <v>16</v>
      </c>
      <c r="B24" s="23">
        <v>0.2</v>
      </c>
      <c r="C24" s="17">
        <v>2</v>
      </c>
      <c r="D24" s="17">
        <v>4</v>
      </c>
      <c r="E24" s="20">
        <v>7</v>
      </c>
      <c r="F24" s="20">
        <v>18</v>
      </c>
      <c r="G24" s="22">
        <v>30</v>
      </c>
      <c r="H24" s="22">
        <v>42</v>
      </c>
      <c r="I24" s="24">
        <v>54</v>
      </c>
    </row>
    <row r="25" spans="1:9">
      <c r="A25" s="7">
        <v>17</v>
      </c>
      <c r="B25" s="23">
        <v>0.3</v>
      </c>
      <c r="C25" s="17">
        <v>2</v>
      </c>
      <c r="D25" s="17">
        <v>5</v>
      </c>
      <c r="E25" s="20">
        <v>7</v>
      </c>
      <c r="F25" s="20">
        <v>20</v>
      </c>
      <c r="G25" s="22">
        <v>33</v>
      </c>
      <c r="H25" s="25">
        <v>45</v>
      </c>
      <c r="I25" s="24">
        <v>58</v>
      </c>
    </row>
    <row r="26" spans="1:9">
      <c r="A26" s="7">
        <v>18</v>
      </c>
      <c r="B26" s="23">
        <v>0.3</v>
      </c>
      <c r="C26" s="17">
        <v>2</v>
      </c>
      <c r="D26" s="17">
        <v>5</v>
      </c>
      <c r="E26" s="20">
        <v>8</v>
      </c>
      <c r="F26" s="20">
        <v>21</v>
      </c>
      <c r="G26" s="22">
        <v>35</v>
      </c>
      <c r="H26" s="25">
        <v>49</v>
      </c>
      <c r="I26" s="24">
        <v>62</v>
      </c>
    </row>
    <row r="27" spans="1:9">
      <c r="A27" s="7">
        <v>19</v>
      </c>
      <c r="B27" s="23">
        <v>0.3</v>
      </c>
      <c r="C27" s="17">
        <v>2</v>
      </c>
      <c r="D27" s="17">
        <v>5</v>
      </c>
      <c r="E27" s="20">
        <v>8</v>
      </c>
      <c r="F27" s="22">
        <v>23</v>
      </c>
      <c r="G27" s="22">
        <v>37</v>
      </c>
      <c r="H27" s="25">
        <v>52</v>
      </c>
      <c r="I27" s="24">
        <v>67</v>
      </c>
    </row>
    <row r="28" spans="1:9">
      <c r="A28" s="7">
        <v>20</v>
      </c>
      <c r="B28" s="23">
        <v>0.3</v>
      </c>
      <c r="C28" s="17">
        <v>2</v>
      </c>
      <c r="D28" s="20">
        <v>6</v>
      </c>
      <c r="E28" s="20">
        <v>9</v>
      </c>
      <c r="F28" s="22">
        <v>24</v>
      </c>
      <c r="G28" s="22">
        <v>40</v>
      </c>
      <c r="H28" s="25">
        <v>55</v>
      </c>
      <c r="I28" s="24">
        <v>71</v>
      </c>
    </row>
    <row r="29" spans="1:9">
      <c r="A29" s="8" t="s">
        <v>15</v>
      </c>
      <c r="B29" s="23">
        <v>0.4</v>
      </c>
      <c r="C29" s="17">
        <v>2</v>
      </c>
      <c r="D29" s="20">
        <v>7</v>
      </c>
      <c r="E29" s="20">
        <v>10</v>
      </c>
      <c r="F29" s="22">
        <v>28</v>
      </c>
      <c r="G29" s="25">
        <v>47</v>
      </c>
      <c r="H29" s="25">
        <v>65</v>
      </c>
      <c r="I29" s="24">
        <v>83</v>
      </c>
    </row>
    <row r="30" spans="1:9">
      <c r="A30" s="8" t="s">
        <v>16</v>
      </c>
      <c r="B30" s="23">
        <v>0.5</v>
      </c>
      <c r="C30" s="17">
        <v>3</v>
      </c>
      <c r="D30" s="20">
        <v>8</v>
      </c>
      <c r="E30" s="20">
        <v>12</v>
      </c>
      <c r="F30" s="22">
        <v>35</v>
      </c>
      <c r="G30" s="25">
        <v>57</v>
      </c>
      <c r="H30" s="25">
        <v>80</v>
      </c>
      <c r="I30" s="24">
        <v>102</v>
      </c>
    </row>
    <row r="31" spans="1:9">
      <c r="A31" s="8" t="s">
        <v>17</v>
      </c>
      <c r="B31" s="23">
        <v>0.6</v>
      </c>
      <c r="C31" s="17">
        <v>3</v>
      </c>
      <c r="D31" s="20">
        <v>10</v>
      </c>
      <c r="E31" s="20">
        <v>14</v>
      </c>
      <c r="F31" s="22">
        <v>41</v>
      </c>
      <c r="G31" s="25">
        <v>67</v>
      </c>
      <c r="H31" s="25">
        <v>93</v>
      </c>
      <c r="I31" s="26">
        <v>120</v>
      </c>
    </row>
    <row r="32" spans="1:9">
      <c r="A32" s="8" t="s">
        <v>18</v>
      </c>
      <c r="B32" s="23">
        <v>0.6</v>
      </c>
      <c r="C32" s="17">
        <v>4</v>
      </c>
      <c r="D32" s="20">
        <v>11</v>
      </c>
      <c r="E32" s="20">
        <v>16</v>
      </c>
      <c r="F32" s="25">
        <v>46</v>
      </c>
      <c r="G32" s="25">
        <v>76</v>
      </c>
      <c r="H32" s="25">
        <v>105</v>
      </c>
      <c r="I32" s="26">
        <v>135</v>
      </c>
    </row>
    <row r="33" spans="1:9">
      <c r="A33" s="8" t="s">
        <v>19</v>
      </c>
      <c r="B33" s="23">
        <v>0.7</v>
      </c>
      <c r="C33" s="17">
        <v>4</v>
      </c>
      <c r="D33" s="20">
        <v>12</v>
      </c>
      <c r="E33" s="20">
        <v>18</v>
      </c>
      <c r="F33" s="25">
        <v>51</v>
      </c>
      <c r="G33" s="25">
        <v>83</v>
      </c>
      <c r="H33" s="33">
        <v>116</v>
      </c>
      <c r="I33" s="26">
        <v>148</v>
      </c>
    </row>
    <row r="34" spans="1:9">
      <c r="A34" s="8" t="s">
        <v>20</v>
      </c>
      <c r="B34" s="23">
        <v>0.7</v>
      </c>
      <c r="C34" s="17">
        <v>5</v>
      </c>
      <c r="D34" s="20">
        <v>13</v>
      </c>
      <c r="E34" s="20">
        <v>19</v>
      </c>
      <c r="F34" s="25">
        <v>55</v>
      </c>
      <c r="G34" s="25">
        <v>90</v>
      </c>
      <c r="H34" s="33">
        <v>125</v>
      </c>
      <c r="I34" s="26">
        <v>160</v>
      </c>
    </row>
    <row r="35" spans="1:9">
      <c r="A35" s="8" t="s">
        <v>21</v>
      </c>
      <c r="B35" s="23">
        <v>0.8</v>
      </c>
      <c r="C35" s="17">
        <v>5</v>
      </c>
      <c r="D35" s="20">
        <v>14</v>
      </c>
      <c r="E35" s="20">
        <v>21</v>
      </c>
      <c r="F35" s="25">
        <v>58</v>
      </c>
      <c r="G35" s="25">
        <v>95</v>
      </c>
      <c r="H35" s="33">
        <v>133</v>
      </c>
      <c r="I35" s="26">
        <v>170</v>
      </c>
    </row>
    <row r="36" spans="1:9">
      <c r="A36" s="8" t="s">
        <v>22</v>
      </c>
      <c r="B36" s="23">
        <v>0.8</v>
      </c>
      <c r="C36" s="17">
        <v>5</v>
      </c>
      <c r="D36" s="20">
        <v>14</v>
      </c>
      <c r="E36" s="20">
        <v>22</v>
      </c>
      <c r="F36" s="25">
        <v>61</v>
      </c>
      <c r="G36" s="25">
        <v>100</v>
      </c>
      <c r="H36" s="33">
        <v>140</v>
      </c>
      <c r="I36" s="26">
        <v>179</v>
      </c>
    </row>
    <row r="37" spans="1:9">
      <c r="A37" s="8" t="s">
        <v>23</v>
      </c>
      <c r="B37" s="23">
        <v>0.9</v>
      </c>
      <c r="C37" s="17">
        <v>5</v>
      </c>
      <c r="D37" s="20">
        <v>15</v>
      </c>
      <c r="E37" s="22">
        <v>23</v>
      </c>
      <c r="F37" s="25">
        <v>64</v>
      </c>
      <c r="G37" s="25">
        <v>105</v>
      </c>
      <c r="H37" s="33">
        <v>146</v>
      </c>
      <c r="I37" s="26">
        <v>187</v>
      </c>
    </row>
    <row r="38" spans="1:9" ht="15.75" thickBot="1">
      <c r="A38" s="8" t="s">
        <v>24</v>
      </c>
      <c r="B38" s="27">
        <v>0.9</v>
      </c>
      <c r="C38" s="29">
        <v>6</v>
      </c>
      <c r="D38" s="29">
        <v>15</v>
      </c>
      <c r="E38" s="34">
        <v>23</v>
      </c>
      <c r="F38" s="30">
        <v>66</v>
      </c>
      <c r="G38" s="30">
        <v>108</v>
      </c>
      <c r="H38" s="31">
        <v>150</v>
      </c>
      <c r="I38" s="32">
        <v>193</v>
      </c>
    </row>
    <row r="39" spans="1:9">
      <c r="B39" s="7" t="s">
        <v>50</v>
      </c>
      <c r="C39" s="7"/>
      <c r="D39" s="7"/>
      <c r="E39" s="7"/>
      <c r="F39" s="7"/>
      <c r="G39" s="7"/>
      <c r="H39" s="10" t="s">
        <v>51</v>
      </c>
    </row>
    <row r="40" spans="1:9">
      <c r="B40" s="7" t="s">
        <v>54</v>
      </c>
      <c r="C40" s="7"/>
      <c r="D40" s="7"/>
      <c r="E40" s="7"/>
      <c r="F40" s="7"/>
      <c r="G40" s="7"/>
      <c r="H40" s="10" t="s">
        <v>52</v>
      </c>
    </row>
  </sheetData>
  <mergeCells count="1">
    <mergeCell ref="A4:F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O-1a</vt:lpstr>
      <vt:lpstr>O-1b</vt:lpstr>
      <vt:lpstr>O-1a-table</vt:lpstr>
      <vt:lpstr>O-1b-table</vt:lpstr>
    </vt:vector>
  </TitlesOfParts>
  <Company>Province of British Columbia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dperraki</dc:creator>
  <cp:lastModifiedBy>dperraki</cp:lastModifiedBy>
  <cp:lastPrinted>2010-12-17T20:08:14Z</cp:lastPrinted>
  <dcterms:created xsi:type="dcterms:W3CDTF">2010-12-16T18:47:52Z</dcterms:created>
  <dcterms:modified xsi:type="dcterms:W3CDTF">2010-12-17T21:05:25Z</dcterms:modified>
</cp:coreProperties>
</file>